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100" activeTab="0"/>
  </bookViews>
  <sheets>
    <sheet name="Физика" sheetId="1" r:id="rId1"/>
    <sheet name="Лист1" sheetId="2" r:id="rId2"/>
  </sheets>
  <definedNames>
    <definedName name="_xlnm._FilterDatabase" localSheetId="0" hidden="1">'Физика'!$A$18:$W$227</definedName>
    <definedName name="_xlnm.Print_Area" localSheetId="0">'Физика'!$A$1:$W$271</definedName>
  </definedNames>
  <calcPr fullCalcOnLoad="1"/>
</workbook>
</file>

<file path=xl/sharedStrings.xml><?xml version="1.0" encoding="utf-8"?>
<sst xmlns="http://schemas.openxmlformats.org/spreadsheetml/2006/main" count="2028" uniqueCount="675">
  <si>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</si>
  <si>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</si>
  <si>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</si>
  <si>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</si>
  <si>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</si>
  <si>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</si>
  <si>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</si>
  <si>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</si>
  <si>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</si>
  <si>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</si>
  <si>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</si>
  <si>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</si>
  <si>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</si>
  <si>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</si>
  <si>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</si>
  <si>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</si>
  <si>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</si>
  <si>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</si>
  <si>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</si>
  <si>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</si>
  <si>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</si>
  <si>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</si>
  <si>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</si>
  <si>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</si>
  <si>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</si>
  <si>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 xml:space="preserve">Тип диплома (победитель, призер) </t>
  </si>
  <si>
    <t xml:space="preserve">заседания  жюри школьного этапа всероссийской олимпиады школьников </t>
  </si>
  <si>
    <t>7 класс</t>
  </si>
  <si>
    <t>КЛАСС</t>
  </si>
  <si>
    <t>КОЛ-ВО</t>
  </si>
  <si>
    <t>ПОБЕДИТЕЛЕЙ</t>
  </si>
  <si>
    <t>ПРИЗЕРОВ</t>
  </si>
  <si>
    <t>Всего</t>
  </si>
  <si>
    <t>Наименование ОО</t>
  </si>
  <si>
    <t>8 класс</t>
  </si>
  <si>
    <t>9 класс</t>
  </si>
  <si>
    <t>10 класс</t>
  </si>
  <si>
    <t>11 класс</t>
  </si>
  <si>
    <t>МБОУ СОШ №1</t>
  </si>
  <si>
    <t>Кол-во призеров</t>
  </si>
  <si>
    <t>Всего участников</t>
  </si>
  <si>
    <t>Рейтинговое место</t>
  </si>
  <si>
    <t>МБОУ СОШ №2</t>
  </si>
  <si>
    <t>МБОУ СОШ №7</t>
  </si>
  <si>
    <t>МБОУ СОШ №9</t>
  </si>
  <si>
    <t>МБОУ СОШ №15</t>
  </si>
  <si>
    <t>МБОУ СОШ №17</t>
  </si>
  <si>
    <t>МБОУ СОШ №18</t>
  </si>
  <si>
    <t>МБОУ СОШ №19</t>
  </si>
  <si>
    <t>ТОГАОУ "Мич. лицей""</t>
  </si>
  <si>
    <t>ВСЕГО</t>
  </si>
  <si>
    <t>Всего победителей и призеров</t>
  </si>
  <si>
    <t>% побед. и призеров от общего кол-ва участников</t>
  </si>
  <si>
    <t>5 класс</t>
  </si>
  <si>
    <t>6 класс</t>
  </si>
  <si>
    <t>5 зад.</t>
  </si>
  <si>
    <t>муниципалитет</t>
  </si>
  <si>
    <t>Гражданство</t>
  </si>
  <si>
    <t>Кол-во победителей</t>
  </si>
  <si>
    <t>МБОУ "Гимназия"</t>
  </si>
  <si>
    <t>Общий балл ОО</t>
  </si>
  <si>
    <t>Общее кол-во участников от ОО</t>
  </si>
  <si>
    <t>Средний балл ОО</t>
  </si>
  <si>
    <t>ТОГАОУ "Мич. лицей"</t>
  </si>
  <si>
    <t>Рейтинговое место ОО по общему уровню участников ШЭ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</si>
  <si>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физике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</si>
  <si>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физике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</si>
  <si>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Чиркин Юрий Алексеевич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</si>
  <si>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r>
      <t xml:space="preserve">по </t>
    </r>
    <r>
      <rPr>
        <b/>
        <u val="single"/>
        <sz val="18"/>
        <color indexed="8"/>
        <rFont val="Times New Roman"/>
        <family val="1"/>
      </rPr>
      <t>физике</t>
    </r>
    <r>
      <rPr>
        <b/>
        <sz val="18"/>
        <color indexed="8"/>
        <rFont val="Times New Roman"/>
        <family val="1"/>
      </rPr>
      <t xml:space="preserve"> в 2020-2021 учебном году</t>
    </r>
  </si>
  <si>
    <r>
      <t>"16</t>
    </r>
    <r>
      <rPr>
        <b/>
        <sz val="18"/>
        <color indexed="8"/>
        <rFont val="Times New Roman"/>
        <family val="1"/>
      </rPr>
      <t>" октября 2020</t>
    </r>
  </si>
  <si>
    <t>Места проведения олимпиады: МБОУ СОШ №№1, 2, 7, 9, 15, 17 "Юнармеец", 18 им.Э.Д.Потапова, 19, МАОУ "СОШ №5 "НТЦ им. И.В.Мичурина", МБОУ "Гимназия", ТОГАОУ "Мичуринский лицей"</t>
  </si>
  <si>
    <t>Дата проведения олимпиады: 16.10.2020</t>
  </si>
  <si>
    <r>
      <t xml:space="preserve">Список участников, победителей и призеров школьного этапа всероссийской олимпиады школьников в 2020-2021 учебном году по </t>
    </r>
    <r>
      <rPr>
        <b/>
        <u val="single"/>
        <sz val="18"/>
        <color indexed="8"/>
        <rFont val="Times New Roman"/>
        <family val="1"/>
      </rPr>
      <t>физике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</si>
  <si>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t>МАОУ СОШ №5</t>
  </si>
  <si>
    <t>01-01-08-2020-03</t>
  </si>
  <si>
    <t>Кириллов</t>
  </si>
  <si>
    <t>Владимир</t>
  </si>
  <si>
    <t>Сергеевич</t>
  </si>
  <si>
    <t>М</t>
  </si>
  <si>
    <t>Российская Федерация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</si>
  <si>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</si>
  <si>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Лутцева Людмила Борисовна</t>
  </si>
  <si>
    <t>01-01-08-2020-05</t>
  </si>
  <si>
    <t>Микляева</t>
  </si>
  <si>
    <t>Валерия</t>
  </si>
  <si>
    <t>Дмитриевна</t>
  </si>
  <si>
    <t>Ж</t>
  </si>
  <si>
    <t>Логунова Татьяна Владимировна</t>
  </si>
  <si>
    <t>01-01-08-2020-06</t>
  </si>
  <si>
    <t>Михеева</t>
  </si>
  <si>
    <t>Елизавета</t>
  </si>
  <si>
    <t>Андреевна</t>
  </si>
  <si>
    <t>01-01-08-2020-01</t>
  </si>
  <si>
    <t>Выдай</t>
  </si>
  <si>
    <t>Даниил</t>
  </si>
  <si>
    <t>Геннадиевич</t>
  </si>
  <si>
    <t>01-01-09-2020-15</t>
  </si>
  <si>
    <t>Корабельникова</t>
  </si>
  <si>
    <t>Дарья</t>
  </si>
  <si>
    <t>Игоревна</t>
  </si>
  <si>
    <t>01-01-09-2020-10</t>
  </si>
  <si>
    <t>Кольцов</t>
  </si>
  <si>
    <t>Михаил</t>
  </si>
  <si>
    <t>Алексеевич</t>
  </si>
  <si>
    <t>Петрищев Владимир Степанович</t>
  </si>
  <si>
    <t>01-01-09-2020-04</t>
  </si>
  <si>
    <t>Кузнецова</t>
  </si>
  <si>
    <t>Ангелина</t>
  </si>
  <si>
    <t>Сергеевна</t>
  </si>
  <si>
    <t>01-01-10-2020-18</t>
  </si>
  <si>
    <t>Куликов</t>
  </si>
  <si>
    <t>Ярослав</t>
  </si>
  <si>
    <t>Викторович</t>
  </si>
  <si>
    <t>Делуц Татьяна Владимировна</t>
  </si>
  <si>
    <t>01-01-10-2020-13</t>
  </si>
  <si>
    <t xml:space="preserve">Вехов </t>
  </si>
  <si>
    <t>Иван</t>
  </si>
  <si>
    <t>Александрович</t>
  </si>
  <si>
    <t xml:space="preserve"> </t>
  </si>
  <si>
    <t>01-01-10-2020-02</t>
  </si>
  <si>
    <t>Логунов</t>
  </si>
  <si>
    <t>Данила</t>
  </si>
  <si>
    <t>Михайлович</t>
  </si>
  <si>
    <t>01-01-10-2020-07</t>
  </si>
  <si>
    <t>Винокуров</t>
  </si>
  <si>
    <t>Артем</t>
  </si>
  <si>
    <t>Федорович</t>
  </si>
  <si>
    <t>01-01-10-2020-09</t>
  </si>
  <si>
    <t>Смыков</t>
  </si>
  <si>
    <t>01-01-11-2020-19</t>
  </si>
  <si>
    <t>Бурмин</t>
  </si>
  <si>
    <t>Андрей</t>
  </si>
  <si>
    <t>Андреевич</t>
  </si>
  <si>
    <t>01-01-11-2020-14</t>
  </si>
  <si>
    <t>Шубин</t>
  </si>
  <si>
    <t>Никита</t>
  </si>
  <si>
    <t>Витальевич</t>
  </si>
  <si>
    <t>01-01-11-2020-08</t>
  </si>
  <si>
    <t>Лугин</t>
  </si>
  <si>
    <t xml:space="preserve">Тимофей </t>
  </si>
  <si>
    <t>Игоревич</t>
  </si>
  <si>
    <t>01-01-11-2020-17</t>
  </si>
  <si>
    <t>Акмаев</t>
  </si>
  <si>
    <t>Николаевич</t>
  </si>
  <si>
    <t>01-01-11-2020-12</t>
  </si>
  <si>
    <t>Леонов</t>
  </si>
  <si>
    <t>01-01-11-2020-16</t>
  </si>
  <si>
    <t>Романова</t>
  </si>
  <si>
    <t>Анастасия</t>
  </si>
  <si>
    <t>Романовна</t>
  </si>
  <si>
    <t>01-01-11-2020-11</t>
  </si>
  <si>
    <t>Владимр</t>
  </si>
  <si>
    <t>Петрович</t>
  </si>
  <si>
    <t>01-02-07-2020-01</t>
  </si>
  <si>
    <t>Утешев</t>
  </si>
  <si>
    <t>Владислав</t>
  </si>
  <si>
    <t>Вадимович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</si>
  <si>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</si>
  <si>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Казанков Владимир Викторович</t>
  </si>
  <si>
    <t>01-02-07-2020-02</t>
  </si>
  <si>
    <t>Морозова</t>
  </si>
  <si>
    <t>Александра</t>
  </si>
  <si>
    <t>01-02-07-2020-03</t>
  </si>
  <si>
    <t>Ермилина</t>
  </si>
  <si>
    <t>Софья</t>
  </si>
  <si>
    <t>Артемовна</t>
  </si>
  <si>
    <t>01-02-08-2020-04</t>
  </si>
  <si>
    <t>Лобановская</t>
  </si>
  <si>
    <t>Вероника</t>
  </si>
  <si>
    <t>01-02-08-2020-05</t>
  </si>
  <si>
    <t xml:space="preserve">Дякина </t>
  </si>
  <si>
    <t>Ксения</t>
  </si>
  <si>
    <t>Алексеевна</t>
  </si>
  <si>
    <t>01-02-08-2020-06</t>
  </si>
  <si>
    <t>Желтикова</t>
  </si>
  <si>
    <t>Алена</t>
  </si>
  <si>
    <t>Юрьевна</t>
  </si>
  <si>
    <t>01-02-09-2020-07</t>
  </si>
  <si>
    <t>Дорожкина</t>
  </si>
  <si>
    <t>Виктория</t>
  </si>
  <si>
    <t>01-02-10-2020-08</t>
  </si>
  <si>
    <t>Анна</t>
  </si>
  <si>
    <t>01-02-10-2020-09</t>
  </si>
  <si>
    <t>Костриков</t>
  </si>
  <si>
    <t>Павлович</t>
  </si>
  <si>
    <t>01-02-11-2020-11</t>
  </si>
  <si>
    <t>Калугин</t>
  </si>
  <si>
    <t>Владимирович</t>
  </si>
  <si>
    <t>01-02-11-2020-10</t>
  </si>
  <si>
    <t>Попова</t>
  </si>
  <si>
    <t>Олеся</t>
  </si>
  <si>
    <t>01-05-10-2020-05</t>
  </si>
  <si>
    <t>Мосякин</t>
  </si>
  <si>
    <t>Станиславович</t>
  </si>
  <si>
    <t>муниципальное автономное общеобразовательное учреждение «Средняя общеобразовательная школа №5 «Научно-технологический центр имени И.В. Мичурина» г.Мичуринска Тамбовской области</t>
  </si>
  <si>
    <t>Киселев Андрей Михайлович</t>
  </si>
  <si>
    <t>01-05-10-2020-02</t>
  </si>
  <si>
    <t>Орлов</t>
  </si>
  <si>
    <t>Сергей</t>
  </si>
  <si>
    <t>01-05-10-2020-03</t>
  </si>
  <si>
    <t>Митянин</t>
  </si>
  <si>
    <t>Игорь</t>
  </si>
  <si>
    <t>01-05-10-2020-06</t>
  </si>
  <si>
    <t>Огородинчук</t>
  </si>
  <si>
    <t>Федор</t>
  </si>
  <si>
    <t>01-05-10-2020-07</t>
  </si>
  <si>
    <t>Ламонов</t>
  </si>
  <si>
    <t>Дмитриевич</t>
  </si>
  <si>
    <t>01-05-10-2020-01</t>
  </si>
  <si>
    <t>Петров</t>
  </si>
  <si>
    <t>Александр</t>
  </si>
  <si>
    <t>01-05-10-2020-04</t>
  </si>
  <si>
    <t>Рыжих</t>
  </si>
  <si>
    <t>Дмитрий</t>
  </si>
  <si>
    <t>Романович</t>
  </si>
  <si>
    <t>01-05-09-2020-14</t>
  </si>
  <si>
    <t>Магадиев</t>
  </si>
  <si>
    <t>Тимур</t>
  </si>
  <si>
    <t>Маратович</t>
  </si>
  <si>
    <t>01-05-07-2020-09</t>
  </si>
  <si>
    <t>Андреева</t>
  </si>
  <si>
    <t>Ольга</t>
  </si>
  <si>
    <t>01-05-07-2020-13</t>
  </si>
  <si>
    <t>Еремина</t>
  </si>
  <si>
    <t xml:space="preserve"> Юлия</t>
  </si>
  <si>
    <t>Денисовна</t>
  </si>
  <si>
    <t>01-05-07-2020-08</t>
  </si>
  <si>
    <t>Ламонова</t>
  </si>
  <si>
    <t>Варвара</t>
  </si>
  <si>
    <t>01-05-07-2020-11</t>
  </si>
  <si>
    <t>Бутова</t>
  </si>
  <si>
    <t>Владимировна</t>
  </si>
  <si>
    <t>01-05-07-2020-12</t>
  </si>
  <si>
    <t>Парамонова</t>
  </si>
  <si>
    <t>Марина</t>
  </si>
  <si>
    <t>01-05-07-2020-10</t>
  </si>
  <si>
    <t>Мацнева</t>
  </si>
  <si>
    <t>Полина</t>
  </si>
  <si>
    <t>Витальевна</t>
  </si>
  <si>
    <t>01-07-08-2020-02</t>
  </si>
  <si>
    <t>Семенов</t>
  </si>
  <si>
    <t>Алексей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</si>
  <si>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</si>
  <si>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Швец Элеонора Викторовна</t>
  </si>
  <si>
    <t>01-07-09-2020-01</t>
  </si>
  <si>
    <t>Лучников</t>
  </si>
  <si>
    <t>Олегович</t>
  </si>
  <si>
    <t>01-07-09-2020-03</t>
  </si>
  <si>
    <t>Кусова</t>
  </si>
  <si>
    <t>Васильевна</t>
  </si>
  <si>
    <t>01-09-07-2020-01</t>
  </si>
  <si>
    <t>Дрокин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</si>
  <si>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</si>
  <si>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Самсонова Кира Владимировна</t>
  </si>
  <si>
    <t>01-09-07-2020-03</t>
  </si>
  <si>
    <t>Матушкова</t>
  </si>
  <si>
    <t>Олеговна</t>
  </si>
  <si>
    <t>01-09-07-2020-04</t>
  </si>
  <si>
    <t>Солдатов</t>
  </si>
  <si>
    <t>01-09-07-2020-02</t>
  </si>
  <si>
    <t xml:space="preserve">Сикачев </t>
  </si>
  <si>
    <t>Кирилл</t>
  </si>
  <si>
    <t>01-09-08-2020-11</t>
  </si>
  <si>
    <t>Наумова</t>
  </si>
  <si>
    <t>01-09-08-2020-10</t>
  </si>
  <si>
    <t>Караваева</t>
  </si>
  <si>
    <t xml:space="preserve">Елизавета </t>
  </si>
  <si>
    <t>01-09-08-2020-03</t>
  </si>
  <si>
    <t>Жаркова</t>
  </si>
  <si>
    <t>01-09-08-2020-02</t>
  </si>
  <si>
    <t>Кичигин</t>
  </si>
  <si>
    <t>Русланович</t>
  </si>
  <si>
    <t>01-09-08-2020-05</t>
  </si>
  <si>
    <t>Решетников</t>
  </si>
  <si>
    <t>Максимович</t>
  </si>
  <si>
    <t>01-09-08-2020-04</t>
  </si>
  <si>
    <t xml:space="preserve">Летуновская </t>
  </si>
  <si>
    <t>01-09-08-2020-01</t>
  </si>
  <si>
    <t>Кузьмин</t>
  </si>
  <si>
    <t>Павел</t>
  </si>
  <si>
    <t>01-09-08-2020-07</t>
  </si>
  <si>
    <t>Кувшинов</t>
  </si>
  <si>
    <t>01-09-08-2020-06</t>
  </si>
  <si>
    <t>Чепраков</t>
  </si>
  <si>
    <t>01-09-08-2020-09</t>
  </si>
  <si>
    <t xml:space="preserve">Черных </t>
  </si>
  <si>
    <t>01-09-08-2020-08</t>
  </si>
  <si>
    <t>Языков</t>
  </si>
  <si>
    <t>Максим</t>
  </si>
  <si>
    <t>01-09-09-2020-02</t>
  </si>
  <si>
    <t>Прохоров</t>
  </si>
  <si>
    <t>Рыжикова</t>
  </si>
  <si>
    <t>Викторовна</t>
  </si>
  <si>
    <t>01-09-10-2020-01</t>
  </si>
  <si>
    <t>Оксана</t>
  </si>
  <si>
    <t>01-09-10-2020-04</t>
  </si>
  <si>
    <t>Желтиков</t>
  </si>
  <si>
    <t>01-09-10-2020-02</t>
  </si>
  <si>
    <t>Прокофьев</t>
  </si>
  <si>
    <t>Ильич</t>
  </si>
  <si>
    <t>01-09-10-2020-03</t>
  </si>
  <si>
    <t>Терехов</t>
  </si>
  <si>
    <t>Вадим</t>
  </si>
  <si>
    <t>01-15-07-2020-06</t>
  </si>
  <si>
    <t>Каверина</t>
  </si>
  <si>
    <t>Ивановна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</si>
  <si>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</si>
  <si>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Бурыкин Григорий Александрович</t>
  </si>
  <si>
    <t>01-15-07-2020-04</t>
  </si>
  <si>
    <t>Гречищев</t>
  </si>
  <si>
    <t>01-15-07-2020-12</t>
  </si>
  <si>
    <t>Михайлов</t>
  </si>
  <si>
    <t>01-15-07-2020-11</t>
  </si>
  <si>
    <t>Шатилова</t>
  </si>
  <si>
    <t>Алина</t>
  </si>
  <si>
    <t>01-15-07-2020-14</t>
  </si>
  <si>
    <t>Улыбышева</t>
  </si>
  <si>
    <t>01-15-07-2020-05</t>
  </si>
  <si>
    <t>Фецкович</t>
  </si>
  <si>
    <t>01-15-07-2020-10</t>
  </si>
  <si>
    <t>Фефелов</t>
  </si>
  <si>
    <t>Евгеньевич</t>
  </si>
  <si>
    <t>01-15-07-2020-01</t>
  </si>
  <si>
    <t xml:space="preserve">Фёдор </t>
  </si>
  <si>
    <t>01-15-07-2020-02</t>
  </si>
  <si>
    <t>Арсентьев</t>
  </si>
  <si>
    <t>01-15-07-2020-08</t>
  </si>
  <si>
    <t>Уварова</t>
  </si>
  <si>
    <t>Юлия</t>
  </si>
  <si>
    <t>01-15-07-2020-09</t>
  </si>
  <si>
    <t>Пономарева</t>
  </si>
  <si>
    <t>Борисовна</t>
  </si>
  <si>
    <t>01-15-07-2020-13</t>
  </si>
  <si>
    <t>Соболев</t>
  </si>
  <si>
    <t>Степан</t>
  </si>
  <si>
    <t>Анатольевич</t>
  </si>
  <si>
    <t>01-15-07-2020-03</t>
  </si>
  <si>
    <t>Субботин</t>
  </si>
  <si>
    <t>01-15-07-2020-16</t>
  </si>
  <si>
    <t>Баев</t>
  </si>
  <si>
    <t>01-15-07-2020-07</t>
  </si>
  <si>
    <t>Жукова</t>
  </si>
  <si>
    <t>Татьяна</t>
  </si>
  <si>
    <t>01-15-07-2020-15</t>
  </si>
  <si>
    <t>Краснова</t>
  </si>
  <si>
    <t>01-15-08-2020-16</t>
  </si>
  <si>
    <t>Носов</t>
  </si>
  <si>
    <t>Евгений</t>
  </si>
  <si>
    <t>Владиславович</t>
  </si>
  <si>
    <t>Бурыкина Ольга Алексеевна</t>
  </si>
  <si>
    <t>01-15-08-2020-11</t>
  </si>
  <si>
    <t>Сапронова</t>
  </si>
  <si>
    <t>Елена</t>
  </si>
  <si>
    <t>01-15-08-2020-02</t>
  </si>
  <si>
    <t>Маргарян</t>
  </si>
  <si>
    <t>Арцруниевна</t>
  </si>
  <si>
    <t>01-15-08-2020-05</t>
  </si>
  <si>
    <t>Латышев</t>
  </si>
  <si>
    <t>01-15-08-2020-03</t>
  </si>
  <si>
    <t>Биндарева</t>
  </si>
  <si>
    <t>01-15-08-2020-12</t>
  </si>
  <si>
    <t>Самойлов</t>
  </si>
  <si>
    <t>01-15-08-2020-18</t>
  </si>
  <si>
    <t>Матушкина</t>
  </si>
  <si>
    <t>Екатерина</t>
  </si>
  <si>
    <t>Вадимовна</t>
  </si>
  <si>
    <t>01-15-08-2020-04</t>
  </si>
  <si>
    <t>Кашуба</t>
  </si>
  <si>
    <t>Кристина</t>
  </si>
  <si>
    <t>01-15-08-2020-08</t>
  </si>
  <si>
    <t>Ершов</t>
  </si>
  <si>
    <t>01-15-08-2020-09</t>
  </si>
  <si>
    <t>Гусев</t>
  </si>
  <si>
    <t>Егор</t>
  </si>
  <si>
    <t>01-15-08-2020-10</t>
  </si>
  <si>
    <t>Осипов</t>
  </si>
  <si>
    <t>Борисович</t>
  </si>
  <si>
    <t>01-15-08-2020-01</t>
  </si>
  <si>
    <t>Порядина</t>
  </si>
  <si>
    <t>01-15-08-2020-06</t>
  </si>
  <si>
    <t>Медведева</t>
  </si>
  <si>
    <t>01-15-08-2020-07</t>
  </si>
  <si>
    <t>Бацких</t>
  </si>
  <si>
    <t>Георгий</t>
  </si>
  <si>
    <t>01-15-08-2020-13</t>
  </si>
  <si>
    <t>Грезнев</t>
  </si>
  <si>
    <t>01-15-08-2020-14</t>
  </si>
  <si>
    <t>Власов</t>
  </si>
  <si>
    <t>Денисович</t>
  </si>
  <si>
    <t>01-15-08-2020-15</t>
  </si>
  <si>
    <t>Матвеев</t>
  </si>
  <si>
    <t>01-15-08-2020-17</t>
  </si>
  <si>
    <t>Амплеева</t>
  </si>
  <si>
    <t>Арина</t>
  </si>
  <si>
    <t>Евгеньевна</t>
  </si>
  <si>
    <t>01-15-09-2020-07</t>
  </si>
  <si>
    <t>Николаевна</t>
  </si>
  <si>
    <t>Микляев Александр Николаевич</t>
  </si>
  <si>
    <t>01-15-09-2020-09</t>
  </si>
  <si>
    <t>Денисов</t>
  </si>
  <si>
    <t>Олег</t>
  </si>
  <si>
    <t>01-15-09-2020-05</t>
  </si>
  <si>
    <t>Сырцева</t>
  </si>
  <si>
    <t>Мария</t>
  </si>
  <si>
    <t>Михайловна</t>
  </si>
  <si>
    <t>01-15-09-2020-06</t>
  </si>
  <si>
    <t>01-15-09-2020-04</t>
  </si>
  <si>
    <t>Сафонов</t>
  </si>
  <si>
    <t>01-15-09-2020-08</t>
  </si>
  <si>
    <t>Самотаева</t>
  </si>
  <si>
    <t>01-15-10-2020-02</t>
  </si>
  <si>
    <t>Иванов</t>
  </si>
  <si>
    <t>Валериевич</t>
  </si>
  <si>
    <t>01-15-10-2020-03</t>
  </si>
  <si>
    <t>Сидорова</t>
  </si>
  <si>
    <t>София</t>
  </si>
  <si>
    <t>Руслановна</t>
  </si>
  <si>
    <t>01-15-10-2020-01</t>
  </si>
  <si>
    <t>Каятский</t>
  </si>
  <si>
    <t>01-15-11-2020-01</t>
  </si>
  <si>
    <t>Тутарский</t>
  </si>
  <si>
    <t>01-15-11-2020-02</t>
  </si>
  <si>
    <t>01-17-07-2020-10</t>
  </si>
  <si>
    <t>Шкодских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</si>
  <si>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</si>
  <si>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Матвеева Людмила Васильевна</t>
  </si>
  <si>
    <t>01-17-07-2020-02</t>
  </si>
  <si>
    <t>Бубнова</t>
  </si>
  <si>
    <t>Александровна</t>
  </si>
  <si>
    <t>Буданцева Алла Николаевна</t>
  </si>
  <si>
    <t>01-17-07-2020-05</t>
  </si>
  <si>
    <t>Замарин</t>
  </si>
  <si>
    <t>01-17-07-2020-06</t>
  </si>
  <si>
    <t>Юрьевич</t>
  </si>
  <si>
    <t>01-17-07-2020-01</t>
  </si>
  <si>
    <t>Бирюков</t>
  </si>
  <si>
    <t>Роман</t>
  </si>
  <si>
    <t>01-17-07-2020-03</t>
  </si>
  <si>
    <t>Бурцева</t>
  </si>
  <si>
    <t>01-17-07-2020-04</t>
  </si>
  <si>
    <t>Добрынина</t>
  </si>
  <si>
    <t>01-17-07-2020-08</t>
  </si>
  <si>
    <t>Лутовинов</t>
  </si>
  <si>
    <t>01-17-07-2020-09</t>
  </si>
  <si>
    <t>Полубояринов</t>
  </si>
  <si>
    <t>01-17-07-2020-07</t>
  </si>
  <si>
    <t>Кабаков</t>
  </si>
  <si>
    <t>Эмиль</t>
  </si>
  <si>
    <t>01-17-08-2020-02</t>
  </si>
  <si>
    <t>Гудкова</t>
  </si>
  <si>
    <t>Ульяна</t>
  </si>
  <si>
    <t>01-17-08-2020-03</t>
  </si>
  <si>
    <t>01-17-08-2020-01</t>
  </si>
  <si>
    <t>Виданов</t>
  </si>
  <si>
    <t>01-17-09-2020-02</t>
  </si>
  <si>
    <t>Сазыкин</t>
  </si>
  <si>
    <t>Пантюхин</t>
  </si>
  <si>
    <t>01-17-09-2020-01</t>
  </si>
  <si>
    <t>Белоусов</t>
  </si>
  <si>
    <t>Илья</t>
  </si>
  <si>
    <t>Геннадьевич</t>
  </si>
  <si>
    <t>01-18-08-2020-18</t>
  </si>
  <si>
    <t>Круглов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</si>
  <si>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г.Мичуринска Тамбовской области</t>
  </si>
  <si>
    <t xml:space="preserve"> Брижанская Юлия Александровна</t>
  </si>
  <si>
    <t>01-18-08-2020-19</t>
  </si>
  <si>
    <t xml:space="preserve">Брижанская </t>
  </si>
  <si>
    <t>Леопольдовна</t>
  </si>
  <si>
    <t>Брижанская Юлия Александровна</t>
  </si>
  <si>
    <t>01-18-09-2020-20</t>
  </si>
  <si>
    <t>Подольский</t>
  </si>
  <si>
    <t>Лёвина Лариса Владимировна</t>
  </si>
  <si>
    <t>01-18-09-2020-21</t>
  </si>
  <si>
    <t>Шульй</t>
  </si>
  <si>
    <t>Валерий</t>
  </si>
  <si>
    <t>01-18-09-2020-22</t>
  </si>
  <si>
    <t>Попов</t>
  </si>
  <si>
    <t>Матвей</t>
  </si>
  <si>
    <t>01-18-10-2020-23</t>
  </si>
  <si>
    <t xml:space="preserve">Ламонов </t>
  </si>
  <si>
    <t xml:space="preserve">Даниил </t>
  </si>
  <si>
    <t>Лёвин Вячеслав Александрович</t>
  </si>
  <si>
    <t>01-18-10-2020-24</t>
  </si>
  <si>
    <t>Сычева</t>
  </si>
  <si>
    <t>Анатольевна</t>
  </si>
  <si>
    <t>01-18-11-2020-25</t>
  </si>
  <si>
    <t xml:space="preserve">Воропаева </t>
  </si>
  <si>
    <t xml:space="preserve">Екатерина </t>
  </si>
  <si>
    <t>01-18-11-2020-26</t>
  </si>
  <si>
    <t>Грачев</t>
  </si>
  <si>
    <t>01-18-11-2020-27</t>
  </si>
  <si>
    <t>Илюхин</t>
  </si>
  <si>
    <t>Леонид</t>
  </si>
  <si>
    <t>Эдуардович</t>
  </si>
  <si>
    <t>01-18-11-2020-28</t>
  </si>
  <si>
    <t>Матюхин</t>
  </si>
  <si>
    <t>Валерьевич</t>
  </si>
  <si>
    <t>01-18-11-2020-29</t>
  </si>
  <si>
    <t xml:space="preserve">Пустовалов </t>
  </si>
  <si>
    <t>01-19-07-2020-05</t>
  </si>
  <si>
    <t xml:space="preserve">Гаврилов 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</si>
  <si>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</si>
  <si>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Панфилов Константин Юрьевич</t>
  </si>
  <si>
    <t>01-19-07-2020-01</t>
  </si>
  <si>
    <t xml:space="preserve">Кузнецова </t>
  </si>
  <si>
    <t>Панченко Анна Владимировна</t>
  </si>
  <si>
    <t>01-19-07-2020-03</t>
  </si>
  <si>
    <t xml:space="preserve">Смирнов </t>
  </si>
  <si>
    <t>Николай</t>
  </si>
  <si>
    <t>01-19-07-2020-02</t>
  </si>
  <si>
    <t xml:space="preserve">Назаров </t>
  </si>
  <si>
    <t>Артемович</t>
  </si>
  <si>
    <t>01-19-07-2020-04</t>
  </si>
  <si>
    <t xml:space="preserve">Яловенко </t>
  </si>
  <si>
    <t>Виктор</t>
  </si>
  <si>
    <t>01-19-08-2020-06</t>
  </si>
  <si>
    <t xml:space="preserve">Земисова </t>
  </si>
  <si>
    <t>Щекочихина Елена Владимировна</t>
  </si>
  <si>
    <t>01-19-08-2020-10</t>
  </si>
  <si>
    <t xml:space="preserve">Тёщин </t>
  </si>
  <si>
    <t>01-19-08-2020-07</t>
  </si>
  <si>
    <t xml:space="preserve">Осипова </t>
  </si>
  <si>
    <t>01-19-08-2020-09</t>
  </si>
  <si>
    <t xml:space="preserve">Солончева </t>
  </si>
  <si>
    <t xml:space="preserve">Анастасия </t>
  </si>
  <si>
    <t>Геннадьевна</t>
  </si>
  <si>
    <t>01-19-08-2020-08</t>
  </si>
  <si>
    <t xml:space="preserve">Полшков </t>
  </si>
  <si>
    <t>01-19-09-2020-12</t>
  </si>
  <si>
    <t xml:space="preserve">Беляева </t>
  </si>
  <si>
    <t xml:space="preserve">Кристина </t>
  </si>
  <si>
    <t>Валерьевна</t>
  </si>
  <si>
    <t>Чиркин Юрий Алексеевич</t>
  </si>
  <si>
    <t>01-19-09-2020-13</t>
  </si>
  <si>
    <t xml:space="preserve">Лучкин </t>
  </si>
  <si>
    <t xml:space="preserve">Вадим </t>
  </si>
  <si>
    <t>01-19-09-2020-19</t>
  </si>
  <si>
    <t xml:space="preserve">Панина </t>
  </si>
  <si>
    <t xml:space="preserve">Анна </t>
  </si>
  <si>
    <t>01-19-09-2020-18</t>
  </si>
  <si>
    <t xml:space="preserve">Козлов </t>
  </si>
  <si>
    <t xml:space="preserve">Максим </t>
  </si>
  <si>
    <t>01-19-09-2020-14</t>
  </si>
  <si>
    <t xml:space="preserve">Рязанов </t>
  </si>
  <si>
    <t xml:space="preserve">Антон </t>
  </si>
  <si>
    <t>01-19-09-2020-16</t>
  </si>
  <si>
    <t xml:space="preserve">Бровин </t>
  </si>
  <si>
    <t xml:space="preserve">Виктор </t>
  </si>
  <si>
    <t>01-19-09-2020-20</t>
  </si>
  <si>
    <t xml:space="preserve">Терехов </t>
  </si>
  <si>
    <t xml:space="preserve">Михаил </t>
  </si>
  <si>
    <t>01-19-09-2020-15</t>
  </si>
  <si>
    <t xml:space="preserve">Щукин </t>
  </si>
  <si>
    <t xml:space="preserve">Алексей </t>
  </si>
  <si>
    <t>01-19-09-2020-17</t>
  </si>
  <si>
    <t xml:space="preserve">Еньков </t>
  </si>
  <si>
    <t xml:space="preserve">Александр </t>
  </si>
  <si>
    <t>01-19-09-2020-21</t>
  </si>
  <si>
    <t xml:space="preserve">Шматов </t>
  </si>
  <si>
    <t>01-19-10-2020-31</t>
  </si>
  <si>
    <t xml:space="preserve">Пришутов </t>
  </si>
  <si>
    <t>01-19-10-2020-23</t>
  </si>
  <si>
    <t xml:space="preserve">Василевский </t>
  </si>
  <si>
    <t xml:space="preserve">Евгений </t>
  </si>
  <si>
    <t>01-19-10-2020-27</t>
  </si>
  <si>
    <t xml:space="preserve">Зацепин </t>
  </si>
  <si>
    <t>01-19-10-2020-28</t>
  </si>
  <si>
    <t xml:space="preserve">Коршунов </t>
  </si>
  <si>
    <t>01-19-10-2020-26</t>
  </si>
  <si>
    <t xml:space="preserve">Губанова </t>
  </si>
  <si>
    <t>01-19-10-2020-32</t>
  </si>
  <si>
    <t xml:space="preserve">Староскольская </t>
  </si>
  <si>
    <t>01-19-10-2020-24</t>
  </si>
  <si>
    <t xml:space="preserve">Винокуров </t>
  </si>
  <si>
    <t xml:space="preserve">Никита </t>
  </si>
  <si>
    <t>01-19-10-2020-22</t>
  </si>
  <si>
    <t xml:space="preserve">Аверков </t>
  </si>
  <si>
    <t xml:space="preserve">Дмитрий </t>
  </si>
  <si>
    <t>01-19-10-2020-29</t>
  </si>
  <si>
    <t xml:space="preserve">Пиндюрин </t>
  </si>
  <si>
    <t>01-19-10-2020-30</t>
  </si>
  <si>
    <t xml:space="preserve">Позднякова </t>
  </si>
  <si>
    <t>01-19-11-2020-39</t>
  </si>
  <si>
    <t xml:space="preserve">Щекочихин </t>
  </si>
  <si>
    <t>01-19-11-2020-38</t>
  </si>
  <si>
    <t xml:space="preserve">Чиркина </t>
  </si>
  <si>
    <t>01-19-11-2020-37</t>
  </si>
  <si>
    <t xml:space="preserve">Фефелов </t>
  </si>
  <si>
    <t>01-19-11-2020-34</t>
  </si>
  <si>
    <t xml:space="preserve">Мацнев </t>
  </si>
  <si>
    <t xml:space="preserve">Олег </t>
  </si>
  <si>
    <t>01-19-11-2020-36</t>
  </si>
  <si>
    <t xml:space="preserve">Трунов </t>
  </si>
  <si>
    <t>01-20-07-2020-01</t>
  </si>
  <si>
    <t>Забелин</t>
  </si>
  <si>
    <t>муниципальное бюджетное общеобразовательное учреждение "Гимназия" г.Мичуринска Тамбовской области</t>
  </si>
  <si>
    <t>Липатов Борис Иванович</t>
  </si>
  <si>
    <t>01-20-08-2020-02</t>
  </si>
  <si>
    <t>Калякина</t>
  </si>
  <si>
    <t>Власова Елена Александровна</t>
  </si>
  <si>
    <t>01-20-08-2020-04</t>
  </si>
  <si>
    <t>Скрипниченко</t>
  </si>
  <si>
    <t>01-20-08-2020-03</t>
  </si>
  <si>
    <t>01-20-09-2020-01</t>
  </si>
  <si>
    <t>01-20-09-2020-02</t>
  </si>
  <si>
    <t>Рождественский</t>
  </si>
  <si>
    <t>01-20-09-2020-03</t>
  </si>
  <si>
    <t>Быков</t>
  </si>
  <si>
    <t>Антонович</t>
  </si>
  <si>
    <t>01-20-09-2020-04</t>
  </si>
  <si>
    <t>Полунин</t>
  </si>
  <si>
    <t>01-20-09-2020-05</t>
  </si>
  <si>
    <t>Солопова</t>
  </si>
  <si>
    <t>01-20-10-2020-01</t>
  </si>
  <si>
    <t>Галкин</t>
  </si>
  <si>
    <t>01-20-10-2020-02</t>
  </si>
  <si>
    <t>Полянский</t>
  </si>
  <si>
    <t>Артемий</t>
  </si>
  <si>
    <t>01-21-08-2020-01</t>
  </si>
  <si>
    <t>Грязев</t>
  </si>
  <si>
    <t>тамбовское областное государственное автономное общеобразовательное учреждение "Мичуринский лицей-интернат"</t>
  </si>
  <si>
    <t>Манылов Павел Сергеевич</t>
  </si>
  <si>
    <t>01-21-08-2020-02</t>
  </si>
  <si>
    <t>Климов</t>
  </si>
  <si>
    <t>01-21-08-2020-03</t>
  </si>
  <si>
    <t>Стрыгина</t>
  </si>
  <si>
    <t>01-21-08-2020-04</t>
  </si>
  <si>
    <t>Артём</t>
  </si>
  <si>
    <t>01-21-09-2020-01</t>
  </si>
  <si>
    <t>Красников</t>
  </si>
  <si>
    <t>01-21-09-2020-02</t>
  </si>
  <si>
    <t>Сапова</t>
  </si>
  <si>
    <t>01-21-09-2020-03</t>
  </si>
  <si>
    <t>Гриднев</t>
  </si>
  <si>
    <t>01-21-09-2020-04</t>
  </si>
  <si>
    <t>01-21-09-2020-05</t>
  </si>
  <si>
    <t>Захаров</t>
  </si>
  <si>
    <t>01-21-09-2020-06</t>
  </si>
  <si>
    <t>Севидов</t>
  </si>
  <si>
    <t>01-21-10-2020-01</t>
  </si>
  <si>
    <t>Луговцов</t>
  </si>
  <si>
    <t>01-21-10-2020-02</t>
  </si>
  <si>
    <t>Липатов</t>
  </si>
  <si>
    <t>01-21-10-2020-03</t>
  </si>
  <si>
    <t>Бочарова</t>
  </si>
  <si>
    <t>01-21-10-2020-04</t>
  </si>
  <si>
    <t>Переславцев</t>
  </si>
  <si>
    <t>01-21-10-2020-05</t>
  </si>
  <si>
    <t>Охрименко</t>
  </si>
  <si>
    <t>01-21-10-2020-06</t>
  </si>
  <si>
    <t>Ястребков</t>
  </si>
  <si>
    <t>01-21-10-2020-07</t>
  </si>
  <si>
    <t>Отрошко</t>
  </si>
  <si>
    <t>Вячеславович</t>
  </si>
  <si>
    <t>01-21-11-2020-01</t>
  </si>
  <si>
    <t>Осинкин</t>
  </si>
  <si>
    <t>01-21-11-2020-02</t>
  </si>
  <si>
    <t>Балашов</t>
  </si>
  <si>
    <t>01-21-11-2020-03</t>
  </si>
  <si>
    <t>Улыбышев</t>
  </si>
  <si>
    <t>01-21-11-2020-04</t>
  </si>
  <si>
    <t>Астахов</t>
  </si>
  <si>
    <t>01-21-11-2020-05</t>
  </si>
  <si>
    <t>Яшина</t>
  </si>
  <si>
    <t>Константиновна</t>
  </si>
  <si>
    <t>победитель</t>
  </si>
  <si>
    <t>призер</t>
  </si>
  <si>
    <t>10</t>
  </si>
  <si>
    <t>3</t>
  </si>
  <si>
    <t>6</t>
  </si>
  <si>
    <t>7</t>
  </si>
  <si>
    <t>1</t>
  </si>
  <si>
    <t>3-4</t>
  </si>
  <si>
    <t>6-7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</si>
  <si>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>всего - 209</t>
    </r>
    <r>
      <rPr>
        <sz val="18"/>
        <color indexed="8"/>
        <rFont val="Times New Roman"/>
        <family val="1"/>
      </rPr>
      <t>,  5 класс - 0, 6 класс - 0, 7 класс - 45, 8 класс - 54, 9 класс - 42, 10 класс - 42, 11 класс - 26.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</si>
</sst>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0.000%"/>
    <numFmt numFmtId="179" formatCode="dd/mm/yy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Calibri"/>
      <family val="2"/>
    </font>
    <font>
      <b/>
      <i/>
      <sz val="18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medium">
        <color rgb="FF000000"/>
      </right>
      <top style="thick"/>
      <bottom style="thick"/>
    </border>
    <border>
      <left style="medium">
        <color rgb="FF000000"/>
      </left>
      <right style="medium">
        <color rgb="FF000000"/>
      </right>
      <top style="thick"/>
      <bottom style="thick"/>
    </border>
    <border>
      <left style="medium">
        <color rgb="FF000000"/>
      </left>
      <right>
        <color indexed="63"/>
      </right>
      <top style="thick"/>
      <bottom style="thick"/>
    </border>
    <border>
      <left style="medium"/>
      <right style="medium">
        <color rgb="FF000000"/>
      </right>
      <top style="thick"/>
      <bottom style="thick"/>
    </border>
    <border>
      <left style="medium">
        <color rgb="FF000000"/>
      </left>
      <right style="medium"/>
      <top style="thick"/>
      <bottom style="thick"/>
    </border>
    <border>
      <left>
        <color indexed="63"/>
      </left>
      <right style="medium">
        <color rgb="FF000000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176" fontId="49" fillId="34" borderId="11" xfId="0" applyNumberFormat="1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49" fillId="34" borderId="11" xfId="57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wrapText="1"/>
    </xf>
    <xf numFmtId="0" fontId="54" fillId="36" borderId="11" xfId="0" applyFont="1" applyFill="1" applyBorder="1" applyAlignment="1">
      <alignment wrapText="1"/>
    </xf>
    <xf numFmtId="0" fontId="54" fillId="36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49" fillId="37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37" borderId="11" xfId="0" applyFont="1" applyFill="1" applyBorder="1" applyAlignment="1">
      <alignment horizontal="center" vertical="center"/>
    </xf>
    <xf numFmtId="0" fontId="54" fillId="38" borderId="11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176" fontId="56" fillId="0" borderId="0" xfId="0" applyNumberFormat="1" applyFont="1" applyAlignment="1">
      <alignment horizontal="center" vertical="center"/>
    </xf>
    <xf numFmtId="176" fontId="56" fillId="0" borderId="0" xfId="0" applyNumberFormat="1" applyFont="1" applyAlignment="1">
      <alignment/>
    </xf>
    <xf numFmtId="0" fontId="54" fillId="0" borderId="11" xfId="0" applyFont="1" applyFill="1" applyBorder="1" applyAlignment="1">
      <alignment horizontal="center" vertical="center" wrapText="1"/>
    </xf>
    <xf numFmtId="176" fontId="50" fillId="34" borderId="11" xfId="0" applyNumberFormat="1" applyFont="1" applyFill="1" applyBorder="1" applyAlignment="1">
      <alignment horizontal="center" vertical="center" wrapText="1"/>
    </xf>
    <xf numFmtId="176" fontId="57" fillId="36" borderId="11" xfId="0" applyNumberFormat="1" applyFont="1" applyFill="1" applyBorder="1" applyAlignment="1">
      <alignment horizontal="center" vertical="center" wrapText="1"/>
    </xf>
    <xf numFmtId="0" fontId="49" fillId="36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188" fontId="49" fillId="34" borderId="11" xfId="57" applyNumberFormat="1" applyFont="1" applyFill="1" applyBorder="1" applyAlignment="1">
      <alignment horizontal="center" vertical="center" wrapText="1"/>
    </xf>
    <xf numFmtId="0" fontId="54" fillId="37" borderId="11" xfId="0" applyNumberFormat="1" applyFont="1" applyFill="1" applyBorder="1" applyAlignment="1">
      <alignment horizontal="center" vertical="center" wrapText="1"/>
    </xf>
    <xf numFmtId="0" fontId="49" fillId="37" borderId="11" xfId="0" applyFont="1" applyFill="1" applyBorder="1" applyAlignment="1">
      <alignment wrapText="1"/>
    </xf>
    <xf numFmtId="49" fontId="54" fillId="37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wrapText="1"/>
    </xf>
    <xf numFmtId="0" fontId="56" fillId="0" borderId="11" xfId="0" applyFont="1" applyBorder="1" applyAlignment="1">
      <alignment horizontal="center"/>
    </xf>
    <xf numFmtId="176" fontId="56" fillId="0" borderId="11" xfId="0" applyNumberFormat="1" applyFont="1" applyBorder="1" applyAlignment="1">
      <alignment horizontal="center"/>
    </xf>
    <xf numFmtId="0" fontId="51" fillId="0" borderId="0" xfId="0" applyFont="1" applyAlignment="1">
      <alignment horizontal="left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49" fillId="37" borderId="0" xfId="0" applyFont="1" applyFill="1" applyBorder="1" applyAlignment="1">
      <alignment horizontal="center" vertical="center"/>
    </xf>
    <xf numFmtId="0" fontId="54" fillId="36" borderId="11" xfId="0" applyFont="1" applyFill="1" applyBorder="1" applyAlignment="1">
      <alignment horizontal="center" vertical="center"/>
    </xf>
    <xf numFmtId="188" fontId="54" fillId="36" borderId="11" xfId="0" applyNumberFormat="1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188" fontId="56" fillId="0" borderId="11" xfId="0" applyNumberFormat="1" applyFont="1" applyBorder="1" applyAlignment="1">
      <alignment horizontal="center" vertical="center"/>
    </xf>
    <xf numFmtId="14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 shrinkToFit="1"/>
    </xf>
    <xf numFmtId="0" fontId="53" fillId="39" borderId="11" xfId="0" applyFont="1" applyFill="1" applyBorder="1" applyAlignment="1">
      <alignment horizontal="center" vertical="center" wrapText="1"/>
    </xf>
    <xf numFmtId="176" fontId="53" fillId="39" borderId="11" xfId="0" applyNumberFormat="1" applyFont="1" applyFill="1" applyBorder="1" applyAlignment="1">
      <alignment horizontal="center" vertical="center" wrapText="1"/>
    </xf>
    <xf numFmtId="0" fontId="53" fillId="40" borderId="11" xfId="0" applyFont="1" applyFill="1" applyBorder="1" applyAlignment="1">
      <alignment horizontal="center" vertical="center" wrapText="1"/>
    </xf>
    <xf numFmtId="14" fontId="53" fillId="0" borderId="11" xfId="0" applyNumberFormat="1" applyFont="1" applyBorder="1" applyAlignment="1">
      <alignment horizontal="center" vertical="center" wrapText="1"/>
    </xf>
    <xf numFmtId="14" fontId="49" fillId="0" borderId="11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76" fontId="6" fillId="41" borderId="11" xfId="0" applyNumberFormat="1" applyFont="1" applyFill="1" applyBorder="1" applyAlignment="1">
      <alignment horizontal="center" vertical="center" wrapText="1"/>
    </xf>
    <xf numFmtId="0" fontId="6" fillId="42" borderId="11" xfId="0" applyFont="1" applyFill="1" applyBorder="1" applyAlignment="1">
      <alignment horizontal="center" vertical="center" wrapText="1"/>
    </xf>
    <xf numFmtId="176" fontId="6" fillId="41" borderId="11" xfId="57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3" fillId="43" borderId="11" xfId="0" applyFont="1" applyFill="1" applyBorder="1" applyAlignment="1">
      <alignment horizontal="center" vertical="center" wrapText="1"/>
    </xf>
    <xf numFmtId="1" fontId="49" fillId="33" borderId="11" xfId="0" applyNumberFormat="1" applyFont="1" applyFill="1" applyBorder="1" applyAlignment="1">
      <alignment horizontal="center" vertical="center" wrapText="1"/>
    </xf>
    <xf numFmtId="0" fontId="49" fillId="36" borderId="11" xfId="0" applyFont="1" applyFill="1" applyBorder="1" applyAlignment="1">
      <alignment horizontal="center" vertical="center" wrapText="1"/>
    </xf>
    <xf numFmtId="0" fontId="56" fillId="36" borderId="11" xfId="0" applyFont="1" applyFill="1" applyBorder="1" applyAlignment="1">
      <alignment horizontal="center"/>
    </xf>
    <xf numFmtId="0" fontId="54" fillId="35" borderId="11" xfId="0" applyFont="1" applyFill="1" applyBorder="1" applyAlignment="1">
      <alignment horizontal="center" vertical="center" wrapText="1"/>
    </xf>
    <xf numFmtId="0" fontId="7" fillId="42" borderId="11" xfId="0" applyFont="1" applyFill="1" applyBorder="1" applyAlignment="1">
      <alignment horizontal="center" vertical="center" wrapText="1"/>
    </xf>
    <xf numFmtId="0" fontId="7" fillId="42" borderId="20" xfId="0" applyFont="1" applyFill="1" applyBorder="1" applyAlignment="1">
      <alignment horizontal="center" vertical="center" wrapText="1"/>
    </xf>
    <xf numFmtId="0" fontId="54" fillId="35" borderId="20" xfId="0" applyFont="1" applyFill="1" applyBorder="1" applyAlignment="1">
      <alignment horizontal="center" vertical="center" wrapText="1"/>
    </xf>
    <xf numFmtId="0" fontId="55" fillId="40" borderId="11" xfId="0" applyFont="1" applyFill="1" applyBorder="1" applyAlignment="1">
      <alignment horizontal="center" vertical="center" wrapText="1"/>
    </xf>
    <xf numFmtId="0" fontId="54" fillId="19" borderId="11" xfId="0" applyNumberFormat="1" applyFont="1" applyFill="1" applyBorder="1" applyAlignment="1">
      <alignment horizontal="center" vertical="center" wrapText="1"/>
    </xf>
    <xf numFmtId="49" fontId="54" fillId="19" borderId="11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/>
    </xf>
    <xf numFmtId="0" fontId="54" fillId="44" borderId="11" xfId="0" applyFont="1" applyFill="1" applyBorder="1" applyAlignment="1">
      <alignment horizontal="center" vertical="center"/>
    </xf>
    <xf numFmtId="0" fontId="54" fillId="19" borderId="11" xfId="0" applyFont="1" applyFill="1" applyBorder="1" applyAlignment="1">
      <alignment horizontal="center" vertical="center"/>
    </xf>
    <xf numFmtId="49" fontId="54" fillId="19" borderId="11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6" fillId="34" borderId="11" xfId="0" applyFont="1" applyFill="1" applyBorder="1" applyAlignment="1">
      <alignment horizontal="center" vertical="center" wrapText="1"/>
    </xf>
    <xf numFmtId="14" fontId="49" fillId="37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0"/>
  <sheetViews>
    <sheetView tabSelected="1" view="pageBreakPreview" zoomScale="55" zoomScaleNormal="47" zoomScaleSheetLayoutView="55" zoomScalePageLayoutView="0" workbookViewId="0" topLeftCell="A1">
      <selection activeCell="K33" sqref="K33"/>
    </sheetView>
  </sheetViews>
  <sheetFormatPr defaultColWidth="9.140625" defaultRowHeight="15"/>
  <cols>
    <col min="2" max="2" width="23.140625" style="0" customWidth="1"/>
    <col min="3" max="3" width="26.140625" style="0" customWidth="1"/>
    <col min="4" max="4" width="20.28125" style="0" customWidth="1"/>
    <col min="5" max="5" width="18.8515625" style="0" customWidth="1"/>
    <col min="6" max="6" width="24.421875" style="0" customWidth="1"/>
    <col min="7" max="7" width="11.140625" style="0" customWidth="1"/>
    <col min="8" max="8" width="15.7109375" style="0" customWidth="1"/>
    <col min="9" max="9" width="19.8515625" style="0" customWidth="1"/>
    <col min="10" max="10" width="58.28125" style="0" customWidth="1"/>
    <col min="11" max="11" width="12.57421875" style="0" customWidth="1"/>
    <col min="12" max="12" width="15.7109375" style="0" customWidth="1"/>
    <col min="13" max="13" width="12.8515625" style="0" customWidth="1"/>
    <col min="14" max="14" width="15.57421875" style="0" customWidth="1"/>
    <col min="15" max="15" width="17.00390625" style="0" customWidth="1"/>
    <col min="16" max="16" width="9.421875" style="0" customWidth="1"/>
    <col min="17" max="17" width="14.57421875" style="0" customWidth="1"/>
    <col min="18" max="18" width="16.00390625" style="0" customWidth="1"/>
    <col min="19" max="19" width="17.421875" style="0" customWidth="1"/>
    <col min="20" max="20" width="16.28125" style="0" customWidth="1"/>
    <col min="21" max="21" width="15.7109375" style="0" customWidth="1"/>
    <col min="22" max="22" width="18.28125" style="0" customWidth="1"/>
    <col min="23" max="23" width="21.421875" style="0" customWidth="1"/>
  </cols>
  <sheetData>
    <row r="1" spans="1:23" ht="22.5">
      <c r="A1" s="98" t="s">
        <v>21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</row>
    <row r="2" spans="1:23" ht="22.5">
      <c r="A2" s="99" t="s">
        <v>26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ht="22.5">
      <c r="A3" s="99" t="s">
        <v>68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</row>
    <row r="4" spans="2:23" ht="22.5">
      <c r="B4" s="99" t="s">
        <v>16</v>
      </c>
      <c r="C4" s="100"/>
      <c r="D4" s="10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9" t="s">
        <v>69</v>
      </c>
      <c r="R4" s="99"/>
      <c r="S4" s="99"/>
      <c r="T4" s="99"/>
      <c r="U4" s="99"/>
      <c r="V4" s="11"/>
      <c r="W4" s="9"/>
    </row>
    <row r="5" spans="1:23" ht="23.25">
      <c r="A5" s="97" t="s">
        <v>674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1:23" ht="23.25">
      <c r="A6" s="97" t="s">
        <v>70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</row>
    <row r="7" spans="1:23" ht="23.25">
      <c r="A7" s="97" t="s">
        <v>71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</row>
    <row r="8" spans="1:23" ht="23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1"/>
      <c r="P8" s="54"/>
      <c r="Q8" s="10"/>
      <c r="R8" s="10"/>
      <c r="S8" s="10"/>
      <c r="T8" s="10"/>
      <c r="U8" s="10"/>
      <c r="V8" s="10"/>
      <c r="W8" s="10"/>
    </row>
    <row r="9" spans="1:23" ht="23.25">
      <c r="A9" s="96" t="s">
        <v>22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</row>
    <row r="10" spans="1:23" ht="23.25">
      <c r="A10" s="97" t="s">
        <v>65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</row>
    <row r="11" spans="1:23" ht="23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21"/>
      <c r="P11" s="54"/>
      <c r="Q11" s="10"/>
      <c r="R11" s="10"/>
      <c r="S11" s="10"/>
      <c r="T11" s="10"/>
      <c r="U11" s="10"/>
      <c r="V11" s="10"/>
      <c r="W11" s="10"/>
    </row>
    <row r="12" spans="1:23" ht="23.25">
      <c r="A12" s="96" t="s">
        <v>23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</row>
    <row r="13" spans="1:23" ht="23.25">
      <c r="A13" s="97" t="s">
        <v>66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</row>
    <row r="14" spans="1:23" ht="23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21"/>
      <c r="P14" s="54"/>
      <c r="Q14" s="10"/>
      <c r="R14" s="10"/>
      <c r="S14" s="10"/>
      <c r="T14" s="10"/>
      <c r="U14" s="10"/>
      <c r="V14" s="10"/>
      <c r="W14" s="10"/>
    </row>
    <row r="15" spans="1:23" ht="22.5">
      <c r="A15" s="94" t="s">
        <v>72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</row>
    <row r="16" spans="1:23" ht="23.25">
      <c r="A16" s="95" t="s">
        <v>24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</row>
    <row r="17" spans="1:23" ht="24" thickBo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76.5" thickBot="1" thickTop="1">
      <c r="A18" s="24" t="s">
        <v>0</v>
      </c>
      <c r="B18" s="25" t="s">
        <v>1</v>
      </c>
      <c r="C18" s="26" t="s">
        <v>10</v>
      </c>
      <c r="D18" s="27" t="s">
        <v>2</v>
      </c>
      <c r="E18" s="25" t="s">
        <v>3</v>
      </c>
      <c r="F18" s="28" t="s">
        <v>4</v>
      </c>
      <c r="G18" s="29" t="s">
        <v>5</v>
      </c>
      <c r="H18" s="25" t="s">
        <v>6</v>
      </c>
      <c r="I18" s="25" t="s">
        <v>57</v>
      </c>
      <c r="J18" s="25" t="s">
        <v>7</v>
      </c>
      <c r="K18" s="28" t="s">
        <v>8</v>
      </c>
      <c r="L18" s="30" t="s">
        <v>17</v>
      </c>
      <c r="M18" s="30" t="s">
        <v>18</v>
      </c>
      <c r="N18" s="30" t="s">
        <v>19</v>
      </c>
      <c r="O18" s="30" t="s">
        <v>20</v>
      </c>
      <c r="P18" s="30" t="s">
        <v>55</v>
      </c>
      <c r="Q18" s="30" t="s">
        <v>11</v>
      </c>
      <c r="R18" s="30" t="s">
        <v>14</v>
      </c>
      <c r="S18" s="30" t="s">
        <v>15</v>
      </c>
      <c r="T18" s="30" t="s">
        <v>12</v>
      </c>
      <c r="U18" s="30" t="s">
        <v>13</v>
      </c>
      <c r="V18" s="30" t="s">
        <v>25</v>
      </c>
      <c r="W18" s="31" t="s">
        <v>9</v>
      </c>
    </row>
    <row r="19" spans="1:23" ht="113.25" thickTop="1">
      <c r="A19" s="1">
        <v>1</v>
      </c>
      <c r="B19" s="1" t="s">
        <v>16</v>
      </c>
      <c r="C19" s="3" t="s">
        <v>219</v>
      </c>
      <c r="D19" s="3" t="s">
        <v>220</v>
      </c>
      <c r="E19" s="3" t="s">
        <v>221</v>
      </c>
      <c r="F19" s="3" t="s">
        <v>91</v>
      </c>
      <c r="G19" s="3" t="s">
        <v>86</v>
      </c>
      <c r="H19" s="63">
        <v>39173</v>
      </c>
      <c r="I19" s="3" t="s">
        <v>79</v>
      </c>
      <c r="J19" s="3" t="s">
        <v>194</v>
      </c>
      <c r="K19" s="3">
        <v>7</v>
      </c>
      <c r="L19" s="13">
        <v>7</v>
      </c>
      <c r="M19" s="13">
        <v>6</v>
      </c>
      <c r="N19" s="13">
        <v>9</v>
      </c>
      <c r="O19" s="13">
        <v>8</v>
      </c>
      <c r="P19" s="13"/>
      <c r="Q19" s="4">
        <f aca="true" t="shared" si="0" ref="Q19:Q82">SUM(L19:P19)</f>
        <v>30</v>
      </c>
      <c r="R19" s="13">
        <v>33</v>
      </c>
      <c r="S19" s="15">
        <f aca="true" t="shared" si="1" ref="S19:S82">Q19/R19</f>
        <v>0.9090909090909091</v>
      </c>
      <c r="T19" s="6"/>
      <c r="U19" s="6"/>
      <c r="V19" s="83" t="s">
        <v>665</v>
      </c>
      <c r="W19" s="3" t="s">
        <v>195</v>
      </c>
    </row>
    <row r="20" spans="1:23" ht="75" thickTop="1">
      <c r="A20" s="1">
        <v>2</v>
      </c>
      <c r="B20" s="3" t="s">
        <v>16</v>
      </c>
      <c r="C20" s="14" t="s">
        <v>499</v>
      </c>
      <c r="D20" s="14" t="s">
        <v>500</v>
      </c>
      <c r="E20" s="14" t="s">
        <v>198</v>
      </c>
      <c r="F20" s="14" t="s">
        <v>103</v>
      </c>
      <c r="G20" s="14" t="s">
        <v>78</v>
      </c>
      <c r="H20" s="70">
        <v>39233</v>
      </c>
      <c r="I20" s="14" t="s">
        <v>79</v>
      </c>
      <c r="J20" s="14" t="s">
        <v>501</v>
      </c>
      <c r="K20" s="14">
        <v>7</v>
      </c>
      <c r="L20" s="71">
        <v>5</v>
      </c>
      <c r="M20" s="71">
        <v>6</v>
      </c>
      <c r="N20" s="71">
        <v>7</v>
      </c>
      <c r="O20" s="71">
        <v>10</v>
      </c>
      <c r="P20" s="71"/>
      <c r="Q20" s="101">
        <f t="shared" si="0"/>
        <v>28</v>
      </c>
      <c r="R20" s="71">
        <v>33</v>
      </c>
      <c r="S20" s="72">
        <f t="shared" si="1"/>
        <v>0.8484848484848485</v>
      </c>
      <c r="T20" s="73"/>
      <c r="U20" s="73"/>
      <c r="V20" s="83" t="s">
        <v>665</v>
      </c>
      <c r="W20" s="14" t="s">
        <v>502</v>
      </c>
    </row>
    <row r="21" spans="1:23" ht="93.75" thickTop="1">
      <c r="A21" s="1">
        <v>3</v>
      </c>
      <c r="B21" s="3" t="s">
        <v>16</v>
      </c>
      <c r="C21" s="3" t="s">
        <v>222</v>
      </c>
      <c r="D21" s="3" t="s">
        <v>223</v>
      </c>
      <c r="E21" s="3" t="s">
        <v>224</v>
      </c>
      <c r="F21" s="3" t="s">
        <v>225</v>
      </c>
      <c r="G21" s="3" t="s">
        <v>86</v>
      </c>
      <c r="H21" s="63">
        <v>39208</v>
      </c>
      <c r="I21" s="3" t="s">
        <v>79</v>
      </c>
      <c r="J21" s="3" t="s">
        <v>194</v>
      </c>
      <c r="K21" s="3">
        <v>7</v>
      </c>
      <c r="L21" s="13">
        <v>1</v>
      </c>
      <c r="M21" s="13">
        <v>6</v>
      </c>
      <c r="N21" s="13">
        <v>9</v>
      </c>
      <c r="O21" s="13">
        <v>2</v>
      </c>
      <c r="P21" s="13"/>
      <c r="Q21" s="4">
        <f t="shared" si="0"/>
        <v>18</v>
      </c>
      <c r="R21" s="13">
        <v>33</v>
      </c>
      <c r="S21" s="15">
        <f t="shared" si="1"/>
        <v>0.5454545454545454</v>
      </c>
      <c r="T21" s="6"/>
      <c r="U21" s="6"/>
      <c r="V21" s="83" t="s">
        <v>665</v>
      </c>
      <c r="W21" s="3" t="s">
        <v>195</v>
      </c>
    </row>
    <row r="22" spans="1:23" ht="75" thickTop="1">
      <c r="A22" s="1">
        <v>4</v>
      </c>
      <c r="B22" s="3" t="s">
        <v>16</v>
      </c>
      <c r="C22" s="3" t="s">
        <v>303</v>
      </c>
      <c r="D22" s="3" t="s">
        <v>304</v>
      </c>
      <c r="E22" s="3" t="s">
        <v>179</v>
      </c>
      <c r="F22" s="3" t="s">
        <v>305</v>
      </c>
      <c r="G22" s="3" t="s">
        <v>86</v>
      </c>
      <c r="H22" s="63">
        <v>39126</v>
      </c>
      <c r="I22" s="3" t="s">
        <v>79</v>
      </c>
      <c r="J22" s="3" t="s">
        <v>306</v>
      </c>
      <c r="K22" s="3">
        <v>7</v>
      </c>
      <c r="L22" s="13">
        <v>1</v>
      </c>
      <c r="M22" s="13">
        <v>0</v>
      </c>
      <c r="N22" s="13">
        <v>7</v>
      </c>
      <c r="O22" s="13">
        <v>8</v>
      </c>
      <c r="P22" s="13"/>
      <c r="Q22" s="4">
        <f t="shared" si="0"/>
        <v>16</v>
      </c>
      <c r="R22" s="13">
        <v>33</v>
      </c>
      <c r="S22" s="5">
        <f t="shared" si="1"/>
        <v>0.48484848484848486</v>
      </c>
      <c r="T22" s="6"/>
      <c r="U22" s="6"/>
      <c r="V22" s="83" t="s">
        <v>666</v>
      </c>
      <c r="W22" s="3" t="s">
        <v>307</v>
      </c>
    </row>
    <row r="23" spans="1:23" ht="75" thickTop="1">
      <c r="A23" s="1">
        <v>5</v>
      </c>
      <c r="B23" s="3" t="s">
        <v>16</v>
      </c>
      <c r="C23" s="14" t="s">
        <v>422</v>
      </c>
      <c r="D23" s="14" t="s">
        <v>423</v>
      </c>
      <c r="E23" s="14" t="s">
        <v>288</v>
      </c>
      <c r="F23" s="14" t="s">
        <v>77</v>
      </c>
      <c r="G23" s="14" t="s">
        <v>78</v>
      </c>
      <c r="H23" s="70">
        <v>39198</v>
      </c>
      <c r="I23" s="14" t="s">
        <v>79</v>
      </c>
      <c r="J23" s="14" t="s">
        <v>424</v>
      </c>
      <c r="K23" s="14">
        <v>7</v>
      </c>
      <c r="L23" s="71">
        <v>3</v>
      </c>
      <c r="M23" s="71">
        <v>0</v>
      </c>
      <c r="N23" s="71">
        <v>6</v>
      </c>
      <c r="O23" s="71">
        <v>4</v>
      </c>
      <c r="P23" s="71"/>
      <c r="Q23" s="101">
        <f t="shared" si="0"/>
        <v>13</v>
      </c>
      <c r="R23" s="71">
        <v>33</v>
      </c>
      <c r="S23" s="72">
        <f t="shared" si="1"/>
        <v>0.3939393939393939</v>
      </c>
      <c r="T23" s="73"/>
      <c r="U23" s="73"/>
      <c r="V23" s="83" t="s">
        <v>666</v>
      </c>
      <c r="W23" s="14" t="s">
        <v>425</v>
      </c>
    </row>
    <row r="24" spans="1:23" ht="75" thickTop="1">
      <c r="A24" s="1">
        <v>6</v>
      </c>
      <c r="B24" s="3" t="s">
        <v>16</v>
      </c>
      <c r="C24" s="14" t="s">
        <v>503</v>
      </c>
      <c r="D24" s="45" t="s">
        <v>504</v>
      </c>
      <c r="E24" s="14" t="s">
        <v>181</v>
      </c>
      <c r="F24" s="14" t="s">
        <v>172</v>
      </c>
      <c r="G24" s="14" t="s">
        <v>86</v>
      </c>
      <c r="H24" s="70">
        <v>39245</v>
      </c>
      <c r="I24" s="14" t="s">
        <v>79</v>
      </c>
      <c r="J24" s="14" t="s">
        <v>501</v>
      </c>
      <c r="K24" s="14">
        <v>7</v>
      </c>
      <c r="L24" s="71">
        <v>1</v>
      </c>
      <c r="M24" s="71">
        <v>0</v>
      </c>
      <c r="N24" s="71">
        <v>8</v>
      </c>
      <c r="O24" s="71">
        <v>3</v>
      </c>
      <c r="P24" s="71"/>
      <c r="Q24" s="101">
        <f t="shared" si="0"/>
        <v>12</v>
      </c>
      <c r="R24" s="71">
        <v>33</v>
      </c>
      <c r="S24" s="72">
        <f t="shared" si="1"/>
        <v>0.36363636363636365</v>
      </c>
      <c r="T24" s="73"/>
      <c r="U24" s="73"/>
      <c r="V24" s="83" t="s">
        <v>666</v>
      </c>
      <c r="W24" s="14" t="s">
        <v>505</v>
      </c>
    </row>
    <row r="25" spans="1:23" ht="75" thickTop="1">
      <c r="A25" s="1">
        <v>7</v>
      </c>
      <c r="B25" s="3" t="s">
        <v>16</v>
      </c>
      <c r="C25" s="14" t="s">
        <v>506</v>
      </c>
      <c r="D25" s="14" t="s">
        <v>507</v>
      </c>
      <c r="E25" s="14" t="s">
        <v>508</v>
      </c>
      <c r="F25" s="14" t="s">
        <v>77</v>
      </c>
      <c r="G25" s="14" t="s">
        <v>78</v>
      </c>
      <c r="H25" s="70">
        <v>39400</v>
      </c>
      <c r="I25" s="14" t="s">
        <v>79</v>
      </c>
      <c r="J25" s="14" t="s">
        <v>501</v>
      </c>
      <c r="K25" s="14">
        <v>7</v>
      </c>
      <c r="L25" s="71">
        <v>3</v>
      </c>
      <c r="M25" s="71">
        <v>1</v>
      </c>
      <c r="N25" s="71">
        <v>6</v>
      </c>
      <c r="O25" s="71">
        <v>1</v>
      </c>
      <c r="P25" s="71"/>
      <c r="Q25" s="101">
        <f t="shared" si="0"/>
        <v>11</v>
      </c>
      <c r="R25" s="71">
        <v>33</v>
      </c>
      <c r="S25" s="72">
        <f t="shared" si="1"/>
        <v>0.3333333333333333</v>
      </c>
      <c r="T25" s="73"/>
      <c r="U25" s="73"/>
      <c r="V25" s="83" t="s">
        <v>666</v>
      </c>
      <c r="W25" s="14" t="s">
        <v>505</v>
      </c>
    </row>
    <row r="26" spans="1:23" ht="75" thickTop="1">
      <c r="A26" s="1">
        <v>8</v>
      </c>
      <c r="B26" s="3" t="s">
        <v>16</v>
      </c>
      <c r="C26" s="3" t="s">
        <v>308</v>
      </c>
      <c r="D26" s="3" t="s">
        <v>309</v>
      </c>
      <c r="E26" s="3" t="s">
        <v>135</v>
      </c>
      <c r="F26" s="3" t="s">
        <v>184</v>
      </c>
      <c r="G26" s="3" t="s">
        <v>78</v>
      </c>
      <c r="H26" s="63">
        <v>39384</v>
      </c>
      <c r="I26" s="3" t="s">
        <v>79</v>
      </c>
      <c r="J26" s="3" t="s">
        <v>306</v>
      </c>
      <c r="K26" s="3">
        <v>7</v>
      </c>
      <c r="L26" s="13">
        <v>6</v>
      </c>
      <c r="M26" s="13">
        <v>0</v>
      </c>
      <c r="N26" s="13">
        <v>1</v>
      </c>
      <c r="O26" s="13">
        <v>3</v>
      </c>
      <c r="P26" s="13"/>
      <c r="Q26" s="4">
        <f t="shared" si="0"/>
        <v>10</v>
      </c>
      <c r="R26" s="13">
        <v>33</v>
      </c>
      <c r="S26" s="5">
        <f t="shared" si="1"/>
        <v>0.30303030303030304</v>
      </c>
      <c r="T26" s="6"/>
      <c r="U26" s="6"/>
      <c r="V26" s="83" t="s">
        <v>666</v>
      </c>
      <c r="W26" s="3" t="s">
        <v>307</v>
      </c>
    </row>
    <row r="27" spans="1:23" ht="93.75" thickTop="1">
      <c r="A27" s="1">
        <v>9</v>
      </c>
      <c r="B27" s="3" t="s">
        <v>16</v>
      </c>
      <c r="C27" s="3" t="s">
        <v>226</v>
      </c>
      <c r="D27" s="3" t="s">
        <v>227</v>
      </c>
      <c r="E27" s="3" t="s">
        <v>228</v>
      </c>
      <c r="F27" s="3" t="s">
        <v>85</v>
      </c>
      <c r="G27" s="3" t="s">
        <v>86</v>
      </c>
      <c r="H27" s="63">
        <v>39328</v>
      </c>
      <c r="I27" s="3" t="s">
        <v>79</v>
      </c>
      <c r="J27" s="3" t="s">
        <v>194</v>
      </c>
      <c r="K27" s="3">
        <v>7</v>
      </c>
      <c r="L27" s="13">
        <v>1</v>
      </c>
      <c r="M27" s="13">
        <v>0</v>
      </c>
      <c r="N27" s="13">
        <v>6</v>
      </c>
      <c r="O27" s="13">
        <v>3</v>
      </c>
      <c r="P27" s="13"/>
      <c r="Q27" s="4">
        <f t="shared" si="0"/>
        <v>10</v>
      </c>
      <c r="R27" s="13">
        <v>33</v>
      </c>
      <c r="S27" s="15">
        <f t="shared" si="1"/>
        <v>0.30303030303030304</v>
      </c>
      <c r="T27" s="6"/>
      <c r="U27" s="6"/>
      <c r="V27" s="83" t="s">
        <v>666</v>
      </c>
      <c r="W27" s="3" t="s">
        <v>195</v>
      </c>
    </row>
    <row r="28" spans="1:23" ht="75" thickTop="1">
      <c r="A28" s="1">
        <v>10</v>
      </c>
      <c r="B28" s="3" t="s">
        <v>16</v>
      </c>
      <c r="C28" s="3" t="s">
        <v>310</v>
      </c>
      <c r="D28" s="3" t="s">
        <v>311</v>
      </c>
      <c r="E28" s="3" t="s">
        <v>94</v>
      </c>
      <c r="F28" s="3" t="s">
        <v>103</v>
      </c>
      <c r="G28" s="3" t="s">
        <v>78</v>
      </c>
      <c r="H28" s="63">
        <v>39202</v>
      </c>
      <c r="I28" s="3" t="s">
        <v>79</v>
      </c>
      <c r="J28" s="3" t="s">
        <v>306</v>
      </c>
      <c r="K28" s="3">
        <v>7</v>
      </c>
      <c r="L28" s="13">
        <v>2</v>
      </c>
      <c r="M28" s="13">
        <v>0</v>
      </c>
      <c r="N28" s="13">
        <v>6</v>
      </c>
      <c r="O28" s="13">
        <v>2</v>
      </c>
      <c r="P28" s="13"/>
      <c r="Q28" s="4">
        <f t="shared" si="0"/>
        <v>10</v>
      </c>
      <c r="R28" s="13">
        <v>33</v>
      </c>
      <c r="S28" s="5">
        <f t="shared" si="1"/>
        <v>0.30303030303030304</v>
      </c>
      <c r="T28" s="6"/>
      <c r="U28" s="6"/>
      <c r="V28" s="83" t="s">
        <v>666</v>
      </c>
      <c r="W28" s="3" t="s">
        <v>307</v>
      </c>
    </row>
    <row r="29" spans="1:23" ht="75" thickTop="1">
      <c r="A29" s="1">
        <v>11</v>
      </c>
      <c r="B29" s="3" t="s">
        <v>16</v>
      </c>
      <c r="C29" s="3" t="s">
        <v>315</v>
      </c>
      <c r="D29" s="3" t="s">
        <v>316</v>
      </c>
      <c r="E29" s="3" t="s">
        <v>179</v>
      </c>
      <c r="F29" s="3" t="s">
        <v>149</v>
      </c>
      <c r="G29" s="3" t="s">
        <v>86</v>
      </c>
      <c r="H29" s="63">
        <v>39109</v>
      </c>
      <c r="I29" s="3" t="s">
        <v>79</v>
      </c>
      <c r="J29" s="3" t="s">
        <v>306</v>
      </c>
      <c r="K29" s="3">
        <v>7</v>
      </c>
      <c r="L29" s="13">
        <v>0</v>
      </c>
      <c r="M29" s="13">
        <v>0</v>
      </c>
      <c r="N29" s="13">
        <v>8</v>
      </c>
      <c r="O29" s="13">
        <v>1</v>
      </c>
      <c r="P29" s="13"/>
      <c r="Q29" s="4">
        <f t="shared" si="0"/>
        <v>9</v>
      </c>
      <c r="R29" s="13">
        <v>33</v>
      </c>
      <c r="S29" s="5">
        <f t="shared" si="1"/>
        <v>0.2727272727272727</v>
      </c>
      <c r="T29" s="6"/>
      <c r="U29" s="6"/>
      <c r="V29" s="83"/>
      <c r="W29" s="3" t="s">
        <v>307</v>
      </c>
    </row>
    <row r="30" spans="1:23" ht="75" thickTop="1">
      <c r="A30" s="1">
        <v>12</v>
      </c>
      <c r="B30" s="14" t="s">
        <v>16</v>
      </c>
      <c r="C30" s="3" t="s">
        <v>153</v>
      </c>
      <c r="D30" s="3" t="s">
        <v>154</v>
      </c>
      <c r="E30" s="3" t="s">
        <v>155</v>
      </c>
      <c r="F30" s="3" t="s">
        <v>156</v>
      </c>
      <c r="G30" s="3" t="s">
        <v>78</v>
      </c>
      <c r="H30" s="63">
        <v>39328</v>
      </c>
      <c r="I30" s="3" t="s">
        <v>79</v>
      </c>
      <c r="J30" s="3" t="s">
        <v>157</v>
      </c>
      <c r="K30" s="3">
        <v>7</v>
      </c>
      <c r="L30" s="13">
        <v>1</v>
      </c>
      <c r="M30" s="13">
        <v>0</v>
      </c>
      <c r="N30" s="13">
        <v>6</v>
      </c>
      <c r="O30" s="13">
        <v>2</v>
      </c>
      <c r="P30" s="13"/>
      <c r="Q30" s="4">
        <f t="shared" si="0"/>
        <v>9</v>
      </c>
      <c r="R30" s="13">
        <v>33</v>
      </c>
      <c r="S30" s="5">
        <f t="shared" si="1"/>
        <v>0.2727272727272727</v>
      </c>
      <c r="T30" s="6"/>
      <c r="U30" s="6"/>
      <c r="V30" s="83"/>
      <c r="W30" s="3" t="s">
        <v>158</v>
      </c>
    </row>
    <row r="31" spans="1:23" ht="75">
      <c r="A31" s="1">
        <v>13</v>
      </c>
      <c r="B31" s="14" t="s">
        <v>16</v>
      </c>
      <c r="C31" s="3" t="s">
        <v>312</v>
      </c>
      <c r="D31" s="3" t="s">
        <v>313</v>
      </c>
      <c r="E31" s="3" t="s">
        <v>314</v>
      </c>
      <c r="F31" s="3" t="s">
        <v>85</v>
      </c>
      <c r="G31" s="3" t="s">
        <v>86</v>
      </c>
      <c r="H31" s="63">
        <v>39288</v>
      </c>
      <c r="I31" s="3" t="s">
        <v>79</v>
      </c>
      <c r="J31" s="3" t="s">
        <v>306</v>
      </c>
      <c r="K31" s="3">
        <v>7</v>
      </c>
      <c r="L31" s="13">
        <v>1</v>
      </c>
      <c r="M31" s="13">
        <v>0</v>
      </c>
      <c r="N31" s="13">
        <v>6</v>
      </c>
      <c r="O31" s="13">
        <v>2</v>
      </c>
      <c r="P31" s="13"/>
      <c r="Q31" s="4">
        <f t="shared" si="0"/>
        <v>9</v>
      </c>
      <c r="R31" s="13">
        <v>33</v>
      </c>
      <c r="S31" s="5">
        <f t="shared" si="1"/>
        <v>0.2727272727272727</v>
      </c>
      <c r="T31" s="6"/>
      <c r="U31" s="6"/>
      <c r="V31" s="83"/>
      <c r="W31" s="3" t="s">
        <v>307</v>
      </c>
    </row>
    <row r="32" spans="1:23" ht="75">
      <c r="A32" s="1">
        <v>14</v>
      </c>
      <c r="B32" s="3" t="s">
        <v>16</v>
      </c>
      <c r="C32" s="3" t="s">
        <v>159</v>
      </c>
      <c r="D32" s="3" t="s">
        <v>160</v>
      </c>
      <c r="E32" s="3" t="s">
        <v>161</v>
      </c>
      <c r="F32" s="3" t="s">
        <v>108</v>
      </c>
      <c r="G32" s="3" t="s">
        <v>86</v>
      </c>
      <c r="H32" s="102">
        <v>39286</v>
      </c>
      <c r="I32" s="3" t="s">
        <v>79</v>
      </c>
      <c r="J32" s="3" t="s">
        <v>157</v>
      </c>
      <c r="K32" s="3">
        <v>7</v>
      </c>
      <c r="L32" s="13">
        <v>1</v>
      </c>
      <c r="M32" s="13"/>
      <c r="N32" s="13">
        <v>6</v>
      </c>
      <c r="O32" s="13">
        <v>1</v>
      </c>
      <c r="P32" s="13"/>
      <c r="Q32" s="4">
        <f t="shared" si="0"/>
        <v>8</v>
      </c>
      <c r="R32" s="13">
        <v>33</v>
      </c>
      <c r="S32" s="5">
        <f t="shared" si="1"/>
        <v>0.24242424242424243</v>
      </c>
      <c r="T32" s="6"/>
      <c r="U32" s="6"/>
      <c r="V32" s="83"/>
      <c r="W32" s="3" t="s">
        <v>158</v>
      </c>
    </row>
    <row r="33" spans="1:23" ht="75">
      <c r="A33" s="1">
        <v>15</v>
      </c>
      <c r="B33" s="3" t="s">
        <v>16</v>
      </c>
      <c r="C33" s="3" t="s">
        <v>319</v>
      </c>
      <c r="D33" s="3" t="s">
        <v>320</v>
      </c>
      <c r="E33" s="3" t="s">
        <v>111</v>
      </c>
      <c r="F33" s="3" t="s">
        <v>321</v>
      </c>
      <c r="G33" s="3" t="s">
        <v>78</v>
      </c>
      <c r="H33" s="63">
        <v>39520</v>
      </c>
      <c r="I33" s="3" t="s">
        <v>79</v>
      </c>
      <c r="J33" s="3" t="s">
        <v>306</v>
      </c>
      <c r="K33" s="3">
        <v>7</v>
      </c>
      <c r="L33" s="13">
        <v>1</v>
      </c>
      <c r="M33" s="13">
        <v>0</v>
      </c>
      <c r="N33" s="13">
        <v>4</v>
      </c>
      <c r="O33" s="13">
        <v>3</v>
      </c>
      <c r="P33" s="13"/>
      <c r="Q33" s="4">
        <f t="shared" si="0"/>
        <v>8</v>
      </c>
      <c r="R33" s="13">
        <v>33</v>
      </c>
      <c r="S33" s="5">
        <f t="shared" si="1"/>
        <v>0.24242424242424243</v>
      </c>
      <c r="T33" s="6"/>
      <c r="U33" s="6"/>
      <c r="V33" s="83"/>
      <c r="W33" s="3" t="s">
        <v>307</v>
      </c>
    </row>
    <row r="34" spans="1:23" ht="75">
      <c r="A34" s="1">
        <v>16</v>
      </c>
      <c r="B34" s="3" t="s">
        <v>16</v>
      </c>
      <c r="C34" s="3" t="s">
        <v>317</v>
      </c>
      <c r="D34" s="3" t="s">
        <v>318</v>
      </c>
      <c r="E34" s="3" t="s">
        <v>279</v>
      </c>
      <c r="F34" s="3" t="s">
        <v>140</v>
      </c>
      <c r="G34" s="3" t="s">
        <v>78</v>
      </c>
      <c r="H34" s="63">
        <v>39717</v>
      </c>
      <c r="I34" s="3" t="s">
        <v>79</v>
      </c>
      <c r="J34" s="3" t="s">
        <v>306</v>
      </c>
      <c r="K34" s="3">
        <v>7</v>
      </c>
      <c r="L34" s="13">
        <v>3</v>
      </c>
      <c r="M34" s="13">
        <v>0</v>
      </c>
      <c r="N34" s="13">
        <v>1</v>
      </c>
      <c r="O34" s="13">
        <v>4</v>
      </c>
      <c r="P34" s="13"/>
      <c r="Q34" s="4">
        <f t="shared" si="0"/>
        <v>8</v>
      </c>
      <c r="R34" s="13">
        <v>33</v>
      </c>
      <c r="S34" s="5">
        <f t="shared" si="1"/>
        <v>0.24242424242424243</v>
      </c>
      <c r="T34" s="6"/>
      <c r="U34" s="6"/>
      <c r="V34" s="83"/>
      <c r="W34" s="3" t="s">
        <v>307</v>
      </c>
    </row>
    <row r="35" spans="1:23" ht="75">
      <c r="A35" s="1">
        <v>17</v>
      </c>
      <c r="B35" s="3" t="s">
        <v>16</v>
      </c>
      <c r="C35" s="14" t="s">
        <v>426</v>
      </c>
      <c r="D35" s="14" t="s">
        <v>427</v>
      </c>
      <c r="E35" s="14" t="s">
        <v>328</v>
      </c>
      <c r="F35" s="14" t="s">
        <v>428</v>
      </c>
      <c r="G35" s="14" t="s">
        <v>86</v>
      </c>
      <c r="H35" s="70">
        <v>39325</v>
      </c>
      <c r="I35" s="14" t="s">
        <v>79</v>
      </c>
      <c r="J35" s="14" t="s">
        <v>424</v>
      </c>
      <c r="K35" s="14">
        <v>7</v>
      </c>
      <c r="L35" s="13">
        <v>2</v>
      </c>
      <c r="M35" s="13">
        <v>0</v>
      </c>
      <c r="N35" s="13">
        <v>3</v>
      </c>
      <c r="O35" s="13">
        <v>2</v>
      </c>
      <c r="P35" s="13"/>
      <c r="Q35" s="101">
        <f t="shared" si="0"/>
        <v>7</v>
      </c>
      <c r="R35" s="71">
        <v>33</v>
      </c>
      <c r="S35" s="72">
        <f t="shared" si="1"/>
        <v>0.21212121212121213</v>
      </c>
      <c r="T35" s="73"/>
      <c r="U35" s="73"/>
      <c r="V35" s="84"/>
      <c r="W35" s="14" t="s">
        <v>429</v>
      </c>
    </row>
    <row r="36" spans="1:23" ht="93.75">
      <c r="A36" s="1">
        <v>18</v>
      </c>
      <c r="B36" s="3" t="s">
        <v>16</v>
      </c>
      <c r="C36" s="3" t="s">
        <v>229</v>
      </c>
      <c r="D36" s="3" t="s">
        <v>230</v>
      </c>
      <c r="E36" s="3" t="s">
        <v>84</v>
      </c>
      <c r="F36" s="3" t="s">
        <v>231</v>
      </c>
      <c r="G36" s="3" t="s">
        <v>86</v>
      </c>
      <c r="H36" s="63">
        <v>39399</v>
      </c>
      <c r="I36" s="3" t="s">
        <v>79</v>
      </c>
      <c r="J36" s="3" t="s">
        <v>194</v>
      </c>
      <c r="K36" s="3">
        <v>7</v>
      </c>
      <c r="L36" s="13">
        <v>1</v>
      </c>
      <c r="M36" s="13">
        <v>0</v>
      </c>
      <c r="N36" s="13">
        <v>5</v>
      </c>
      <c r="O36" s="13">
        <v>1</v>
      </c>
      <c r="P36" s="13"/>
      <c r="Q36" s="4">
        <f t="shared" si="0"/>
        <v>7</v>
      </c>
      <c r="R36" s="13">
        <v>33</v>
      </c>
      <c r="S36" s="15">
        <f t="shared" si="1"/>
        <v>0.21212121212121213</v>
      </c>
      <c r="T36" s="6"/>
      <c r="U36" s="6"/>
      <c r="V36" s="83"/>
      <c r="W36" s="3" t="s">
        <v>195</v>
      </c>
    </row>
    <row r="37" spans="1:23" ht="75">
      <c r="A37" s="1">
        <v>19</v>
      </c>
      <c r="B37" s="3" t="s">
        <v>16</v>
      </c>
      <c r="C37" s="3" t="s">
        <v>324</v>
      </c>
      <c r="D37" s="3" t="s">
        <v>325</v>
      </c>
      <c r="E37" s="3" t="s">
        <v>135</v>
      </c>
      <c r="F37" s="3" t="s">
        <v>140</v>
      </c>
      <c r="G37" s="3" t="s">
        <v>78</v>
      </c>
      <c r="H37" s="63">
        <v>39196</v>
      </c>
      <c r="I37" s="3" t="s">
        <v>79</v>
      </c>
      <c r="J37" s="3" t="s">
        <v>306</v>
      </c>
      <c r="K37" s="3">
        <v>7</v>
      </c>
      <c r="L37" s="13">
        <v>1</v>
      </c>
      <c r="M37" s="13">
        <v>0</v>
      </c>
      <c r="N37" s="13">
        <v>2</v>
      </c>
      <c r="O37" s="13">
        <v>3</v>
      </c>
      <c r="P37" s="13"/>
      <c r="Q37" s="4">
        <f t="shared" si="0"/>
        <v>6</v>
      </c>
      <c r="R37" s="13">
        <v>33</v>
      </c>
      <c r="S37" s="5">
        <f t="shared" si="1"/>
        <v>0.18181818181818182</v>
      </c>
      <c r="T37" s="6"/>
      <c r="U37" s="6"/>
      <c r="V37" s="83"/>
      <c r="W37" s="3" t="s">
        <v>307</v>
      </c>
    </row>
    <row r="38" spans="1:23" ht="75">
      <c r="A38" s="1">
        <v>20</v>
      </c>
      <c r="B38" s="3" t="s">
        <v>16</v>
      </c>
      <c r="C38" s="3" t="s">
        <v>322</v>
      </c>
      <c r="D38" s="3" t="s">
        <v>120</v>
      </c>
      <c r="E38" s="3" t="s">
        <v>323</v>
      </c>
      <c r="F38" s="3" t="s">
        <v>103</v>
      </c>
      <c r="G38" s="3" t="s">
        <v>78</v>
      </c>
      <c r="H38" s="63">
        <v>39119</v>
      </c>
      <c r="I38" s="3" t="s">
        <v>79</v>
      </c>
      <c r="J38" s="3" t="s">
        <v>306</v>
      </c>
      <c r="K38" s="3">
        <v>7</v>
      </c>
      <c r="L38" s="13">
        <v>1</v>
      </c>
      <c r="M38" s="13">
        <v>0</v>
      </c>
      <c r="N38" s="13">
        <v>5</v>
      </c>
      <c r="O38" s="13">
        <v>0</v>
      </c>
      <c r="P38" s="13"/>
      <c r="Q38" s="4">
        <f t="shared" si="0"/>
        <v>6</v>
      </c>
      <c r="R38" s="13">
        <v>33</v>
      </c>
      <c r="S38" s="15">
        <f t="shared" si="1"/>
        <v>0.18181818181818182</v>
      </c>
      <c r="T38" s="6"/>
      <c r="U38" s="6"/>
      <c r="V38" s="83"/>
      <c r="W38" s="3" t="s">
        <v>307</v>
      </c>
    </row>
    <row r="39" spans="1:23" ht="75">
      <c r="A39" s="1">
        <v>21</v>
      </c>
      <c r="B39" s="3" t="s">
        <v>16</v>
      </c>
      <c r="C39" s="14" t="s">
        <v>509</v>
      </c>
      <c r="D39" s="14" t="s">
        <v>510</v>
      </c>
      <c r="E39" s="14" t="s">
        <v>213</v>
      </c>
      <c r="F39" s="14" t="s">
        <v>511</v>
      </c>
      <c r="G39" s="14" t="s">
        <v>78</v>
      </c>
      <c r="H39" s="70">
        <v>39394</v>
      </c>
      <c r="I39" s="14" t="s">
        <v>79</v>
      </c>
      <c r="J39" s="14" t="s">
        <v>501</v>
      </c>
      <c r="K39" s="14">
        <v>7</v>
      </c>
      <c r="L39" s="71">
        <v>1</v>
      </c>
      <c r="M39" s="71">
        <v>0</v>
      </c>
      <c r="N39" s="71">
        <v>1</v>
      </c>
      <c r="O39" s="71">
        <v>4</v>
      </c>
      <c r="P39" s="71"/>
      <c r="Q39" s="101">
        <f t="shared" si="0"/>
        <v>6</v>
      </c>
      <c r="R39" s="71">
        <v>33</v>
      </c>
      <c r="S39" s="74">
        <f t="shared" si="1"/>
        <v>0.18181818181818182</v>
      </c>
      <c r="T39" s="73"/>
      <c r="U39" s="73"/>
      <c r="V39" s="84"/>
      <c r="W39" s="14" t="s">
        <v>505</v>
      </c>
    </row>
    <row r="40" spans="1:23" ht="75">
      <c r="A40" s="1">
        <v>22</v>
      </c>
      <c r="B40" s="3" t="s">
        <v>16</v>
      </c>
      <c r="C40" s="3" t="s">
        <v>329</v>
      </c>
      <c r="D40" s="3" t="s">
        <v>330</v>
      </c>
      <c r="E40" s="3" t="s">
        <v>179</v>
      </c>
      <c r="F40" s="3" t="s">
        <v>331</v>
      </c>
      <c r="G40" s="3" t="s">
        <v>86</v>
      </c>
      <c r="H40" s="63">
        <v>39241</v>
      </c>
      <c r="I40" s="3" t="s">
        <v>79</v>
      </c>
      <c r="J40" s="3" t="s">
        <v>306</v>
      </c>
      <c r="K40" s="3">
        <v>7</v>
      </c>
      <c r="L40" s="13">
        <v>1</v>
      </c>
      <c r="M40" s="13">
        <v>0</v>
      </c>
      <c r="N40" s="13">
        <v>3</v>
      </c>
      <c r="O40" s="13">
        <v>2</v>
      </c>
      <c r="P40" s="13"/>
      <c r="Q40" s="4">
        <f t="shared" si="0"/>
        <v>6</v>
      </c>
      <c r="R40" s="13">
        <v>33</v>
      </c>
      <c r="S40" s="5">
        <f t="shared" si="1"/>
        <v>0.18181818181818182</v>
      </c>
      <c r="T40" s="6"/>
      <c r="U40" s="6"/>
      <c r="V40" s="83"/>
      <c r="W40" s="3" t="s">
        <v>307</v>
      </c>
    </row>
    <row r="41" spans="1:23" ht="75">
      <c r="A41" s="1">
        <v>23</v>
      </c>
      <c r="B41" s="3" t="s">
        <v>16</v>
      </c>
      <c r="C41" s="3" t="s">
        <v>326</v>
      </c>
      <c r="D41" s="3" t="s">
        <v>327</v>
      </c>
      <c r="E41" s="3" t="s">
        <v>328</v>
      </c>
      <c r="F41" s="3" t="s">
        <v>85</v>
      </c>
      <c r="G41" s="3" t="s">
        <v>86</v>
      </c>
      <c r="H41" s="63">
        <v>39354</v>
      </c>
      <c r="I41" s="3" t="s">
        <v>79</v>
      </c>
      <c r="J41" s="3" t="s">
        <v>306</v>
      </c>
      <c r="K41" s="3">
        <v>7</v>
      </c>
      <c r="L41" s="13">
        <v>1</v>
      </c>
      <c r="M41" s="13">
        <v>0</v>
      </c>
      <c r="N41" s="13">
        <v>3</v>
      </c>
      <c r="O41" s="13">
        <v>2</v>
      </c>
      <c r="P41" s="13"/>
      <c r="Q41" s="4">
        <f t="shared" si="0"/>
        <v>6</v>
      </c>
      <c r="R41" s="13">
        <v>33</v>
      </c>
      <c r="S41" s="5">
        <f t="shared" si="1"/>
        <v>0.18181818181818182</v>
      </c>
      <c r="T41" s="6"/>
      <c r="U41" s="6"/>
      <c r="V41" s="83"/>
      <c r="W41" s="3" t="s">
        <v>307</v>
      </c>
    </row>
    <row r="42" spans="1:23" ht="75">
      <c r="A42" s="1">
        <v>24</v>
      </c>
      <c r="B42" s="3" t="s">
        <v>16</v>
      </c>
      <c r="C42" s="14" t="s">
        <v>430</v>
      </c>
      <c r="D42" s="14" t="s">
        <v>431</v>
      </c>
      <c r="E42" s="14" t="s">
        <v>135</v>
      </c>
      <c r="F42" s="14" t="s">
        <v>117</v>
      </c>
      <c r="G42" s="14" t="s">
        <v>78</v>
      </c>
      <c r="H42" s="70">
        <v>39094</v>
      </c>
      <c r="I42" s="14" t="s">
        <v>79</v>
      </c>
      <c r="J42" s="14" t="s">
        <v>424</v>
      </c>
      <c r="K42" s="14">
        <v>7</v>
      </c>
      <c r="L42" s="13">
        <v>1</v>
      </c>
      <c r="M42" s="13">
        <v>0</v>
      </c>
      <c r="N42" s="13">
        <v>1</v>
      </c>
      <c r="O42" s="13">
        <v>3</v>
      </c>
      <c r="P42" s="13"/>
      <c r="Q42" s="101">
        <f t="shared" si="0"/>
        <v>5</v>
      </c>
      <c r="R42" s="71">
        <v>33</v>
      </c>
      <c r="S42" s="72">
        <f t="shared" si="1"/>
        <v>0.15151515151515152</v>
      </c>
      <c r="T42" s="73"/>
      <c r="U42" s="73"/>
      <c r="V42" s="84"/>
      <c r="W42" s="14" t="s">
        <v>429</v>
      </c>
    </row>
    <row r="43" spans="1:23" ht="75">
      <c r="A43" s="1">
        <v>25</v>
      </c>
      <c r="B43" s="3" t="s">
        <v>16</v>
      </c>
      <c r="C43" s="14" t="s">
        <v>432</v>
      </c>
      <c r="D43" s="14" t="s">
        <v>411</v>
      </c>
      <c r="E43" s="14" t="s">
        <v>125</v>
      </c>
      <c r="F43" s="14" t="s">
        <v>433</v>
      </c>
      <c r="G43" s="14" t="s">
        <v>78</v>
      </c>
      <c r="H43" s="70">
        <v>39399</v>
      </c>
      <c r="I43" s="14" t="s">
        <v>79</v>
      </c>
      <c r="J43" s="14" t="s">
        <v>424</v>
      </c>
      <c r="K43" s="14">
        <v>7</v>
      </c>
      <c r="L43" s="13">
        <v>1</v>
      </c>
      <c r="M43" s="13">
        <v>0</v>
      </c>
      <c r="N43" s="13">
        <v>2</v>
      </c>
      <c r="O43" s="13">
        <v>2</v>
      </c>
      <c r="P43" s="13"/>
      <c r="Q43" s="101">
        <f t="shared" si="0"/>
        <v>5</v>
      </c>
      <c r="R43" s="71">
        <v>33</v>
      </c>
      <c r="S43" s="72">
        <f t="shared" si="1"/>
        <v>0.15151515151515152</v>
      </c>
      <c r="T43" s="73"/>
      <c r="U43" s="73"/>
      <c r="V43" s="84"/>
      <c r="W43" s="14" t="s">
        <v>429</v>
      </c>
    </row>
    <row r="44" spans="1:23" ht="93.75">
      <c r="A44" s="1">
        <v>26</v>
      </c>
      <c r="B44" s="3" t="s">
        <v>16</v>
      </c>
      <c r="C44" s="3" t="s">
        <v>232</v>
      </c>
      <c r="D44" s="3" t="s">
        <v>233</v>
      </c>
      <c r="E44" s="3" t="s">
        <v>234</v>
      </c>
      <c r="F44" s="3" t="s">
        <v>85</v>
      </c>
      <c r="G44" s="3" t="s">
        <v>86</v>
      </c>
      <c r="H44" s="63">
        <v>39132</v>
      </c>
      <c r="I44" s="3" t="s">
        <v>79</v>
      </c>
      <c r="J44" s="3" t="s">
        <v>194</v>
      </c>
      <c r="K44" s="3">
        <v>7</v>
      </c>
      <c r="L44" s="13">
        <v>3</v>
      </c>
      <c r="M44" s="13">
        <v>0</v>
      </c>
      <c r="N44" s="13">
        <v>1</v>
      </c>
      <c r="O44" s="13">
        <v>1</v>
      </c>
      <c r="P44" s="13">
        <v>0</v>
      </c>
      <c r="Q44" s="4">
        <f t="shared" si="0"/>
        <v>5</v>
      </c>
      <c r="R44" s="13">
        <v>33</v>
      </c>
      <c r="S44" s="15">
        <f t="shared" si="1"/>
        <v>0.15151515151515152</v>
      </c>
      <c r="T44" s="6"/>
      <c r="U44" s="6"/>
      <c r="V44" s="83"/>
      <c r="W44" s="3" t="s">
        <v>195</v>
      </c>
    </row>
    <row r="45" spans="1:23" ht="75">
      <c r="A45" s="1">
        <v>27</v>
      </c>
      <c r="B45" s="3" t="s">
        <v>16</v>
      </c>
      <c r="C45" s="3" t="s">
        <v>332</v>
      </c>
      <c r="D45" s="3" t="s">
        <v>333</v>
      </c>
      <c r="E45" s="3" t="s">
        <v>334</v>
      </c>
      <c r="F45" s="3" t="s">
        <v>335</v>
      </c>
      <c r="G45" s="3" t="s">
        <v>78</v>
      </c>
      <c r="H45" s="63">
        <v>39154</v>
      </c>
      <c r="I45" s="3" t="s">
        <v>79</v>
      </c>
      <c r="J45" s="3" t="s">
        <v>306</v>
      </c>
      <c r="K45" s="3">
        <v>7</v>
      </c>
      <c r="L45" s="13">
        <v>1</v>
      </c>
      <c r="M45" s="13">
        <v>0</v>
      </c>
      <c r="N45" s="13">
        <v>1</v>
      </c>
      <c r="O45" s="80">
        <v>3</v>
      </c>
      <c r="P45" s="13"/>
      <c r="Q45" s="4">
        <f t="shared" si="0"/>
        <v>5</v>
      </c>
      <c r="R45" s="13">
        <v>33</v>
      </c>
      <c r="S45" s="5">
        <f t="shared" si="1"/>
        <v>0.15151515151515152</v>
      </c>
      <c r="T45" s="6"/>
      <c r="U45" s="6"/>
      <c r="V45" s="83"/>
      <c r="W45" s="3" t="s">
        <v>307</v>
      </c>
    </row>
    <row r="46" spans="1:23" ht="75">
      <c r="A46" s="1">
        <v>28</v>
      </c>
      <c r="B46" s="3" t="s">
        <v>16</v>
      </c>
      <c r="C46" s="14" t="s">
        <v>512</v>
      </c>
      <c r="D46" s="14" t="s">
        <v>513</v>
      </c>
      <c r="E46" s="14" t="s">
        <v>514</v>
      </c>
      <c r="F46" s="14" t="s">
        <v>77</v>
      </c>
      <c r="G46" s="75" t="s">
        <v>78</v>
      </c>
      <c r="H46" s="70">
        <v>39172</v>
      </c>
      <c r="I46" s="14" t="s">
        <v>79</v>
      </c>
      <c r="J46" s="14" t="s">
        <v>501</v>
      </c>
      <c r="K46" s="14">
        <v>7</v>
      </c>
      <c r="L46" s="71">
        <v>1</v>
      </c>
      <c r="M46" s="71">
        <v>0</v>
      </c>
      <c r="N46" s="71">
        <v>2</v>
      </c>
      <c r="O46" s="71">
        <v>2</v>
      </c>
      <c r="P46" s="71"/>
      <c r="Q46" s="101">
        <f t="shared" si="0"/>
        <v>5</v>
      </c>
      <c r="R46" s="71">
        <v>33</v>
      </c>
      <c r="S46" s="72">
        <f t="shared" si="1"/>
        <v>0.15151515151515152</v>
      </c>
      <c r="T46" s="73"/>
      <c r="U46" s="73"/>
      <c r="V46" s="84"/>
      <c r="W46" s="14" t="s">
        <v>502</v>
      </c>
    </row>
    <row r="47" spans="1:23" ht="75">
      <c r="A47" s="1">
        <v>29</v>
      </c>
      <c r="B47" s="3" t="s">
        <v>16</v>
      </c>
      <c r="C47" s="3" t="s">
        <v>338</v>
      </c>
      <c r="D47" s="3" t="s">
        <v>339</v>
      </c>
      <c r="E47" s="3" t="s">
        <v>125</v>
      </c>
      <c r="F47" s="3" t="s">
        <v>207</v>
      </c>
      <c r="G47" s="3" t="s">
        <v>78</v>
      </c>
      <c r="H47" s="63">
        <v>39331</v>
      </c>
      <c r="I47" s="3" t="s">
        <v>79</v>
      </c>
      <c r="J47" s="3" t="s">
        <v>306</v>
      </c>
      <c r="K47" s="3">
        <v>7</v>
      </c>
      <c r="L47" s="13">
        <v>1</v>
      </c>
      <c r="M47" s="13">
        <v>0</v>
      </c>
      <c r="N47" s="13">
        <v>1</v>
      </c>
      <c r="O47" s="13">
        <v>2</v>
      </c>
      <c r="P47" s="13"/>
      <c r="Q47" s="4">
        <f t="shared" si="0"/>
        <v>4</v>
      </c>
      <c r="R47" s="13">
        <v>33</v>
      </c>
      <c r="S47" s="5">
        <f t="shared" si="1"/>
        <v>0.12121212121212122</v>
      </c>
      <c r="T47" s="6"/>
      <c r="U47" s="6"/>
      <c r="V47" s="83"/>
      <c r="W47" s="3" t="s">
        <v>307</v>
      </c>
    </row>
    <row r="48" spans="1:23" ht="75">
      <c r="A48" s="1">
        <v>30</v>
      </c>
      <c r="B48" s="3" t="s">
        <v>16</v>
      </c>
      <c r="C48" s="14" t="s">
        <v>434</v>
      </c>
      <c r="D48" s="14" t="s">
        <v>435</v>
      </c>
      <c r="E48" s="14" t="s">
        <v>436</v>
      </c>
      <c r="F48" s="14" t="s">
        <v>117</v>
      </c>
      <c r="G48" s="14" t="s">
        <v>78</v>
      </c>
      <c r="H48" s="70">
        <v>39301</v>
      </c>
      <c r="I48" s="14" t="s">
        <v>79</v>
      </c>
      <c r="J48" s="14" t="s">
        <v>424</v>
      </c>
      <c r="K48" s="14">
        <v>7</v>
      </c>
      <c r="L48" s="13">
        <v>2</v>
      </c>
      <c r="M48" s="13">
        <v>0</v>
      </c>
      <c r="N48" s="13">
        <v>1</v>
      </c>
      <c r="O48" s="13">
        <v>1</v>
      </c>
      <c r="P48" s="13"/>
      <c r="Q48" s="101">
        <f t="shared" si="0"/>
        <v>4</v>
      </c>
      <c r="R48" s="71">
        <v>33</v>
      </c>
      <c r="S48" s="74">
        <f t="shared" si="1"/>
        <v>0.12121212121212122</v>
      </c>
      <c r="T48" s="73"/>
      <c r="U48" s="73"/>
      <c r="V48" s="84"/>
      <c r="W48" s="14" t="s">
        <v>429</v>
      </c>
    </row>
    <row r="49" spans="1:23" ht="75">
      <c r="A49" s="1">
        <v>31</v>
      </c>
      <c r="B49" s="3" t="s">
        <v>16</v>
      </c>
      <c r="C49" s="14" t="s">
        <v>437</v>
      </c>
      <c r="D49" s="14" t="s">
        <v>438</v>
      </c>
      <c r="E49" s="14" t="s">
        <v>171</v>
      </c>
      <c r="F49" s="14" t="s">
        <v>428</v>
      </c>
      <c r="G49" s="14" t="s">
        <v>86</v>
      </c>
      <c r="H49" s="70">
        <v>39500</v>
      </c>
      <c r="I49" s="14" t="s">
        <v>79</v>
      </c>
      <c r="J49" s="14" t="s">
        <v>424</v>
      </c>
      <c r="K49" s="14">
        <v>7</v>
      </c>
      <c r="L49" s="71">
        <v>1</v>
      </c>
      <c r="M49" s="71">
        <v>0</v>
      </c>
      <c r="N49" s="71">
        <v>0</v>
      </c>
      <c r="O49" s="71">
        <v>3</v>
      </c>
      <c r="P49" s="71">
        <v>0</v>
      </c>
      <c r="Q49" s="101">
        <f t="shared" si="0"/>
        <v>4</v>
      </c>
      <c r="R49" s="71">
        <v>33</v>
      </c>
      <c r="S49" s="72">
        <f t="shared" si="1"/>
        <v>0.12121212121212122</v>
      </c>
      <c r="T49" s="73"/>
      <c r="U49" s="73"/>
      <c r="V49" s="84"/>
      <c r="W49" s="14" t="s">
        <v>425</v>
      </c>
    </row>
    <row r="50" spans="1:23" ht="75">
      <c r="A50" s="1">
        <v>32</v>
      </c>
      <c r="B50" s="3" t="s">
        <v>16</v>
      </c>
      <c r="C50" s="14" t="s">
        <v>439</v>
      </c>
      <c r="D50" s="14" t="s">
        <v>440</v>
      </c>
      <c r="E50" s="14" t="s">
        <v>352</v>
      </c>
      <c r="F50" s="14" t="s">
        <v>396</v>
      </c>
      <c r="G50" s="14" t="s">
        <v>86</v>
      </c>
      <c r="H50" s="70">
        <v>39307</v>
      </c>
      <c r="I50" s="14" t="s">
        <v>79</v>
      </c>
      <c r="J50" s="14" t="s">
        <v>424</v>
      </c>
      <c r="K50" s="14">
        <v>7</v>
      </c>
      <c r="L50" s="13">
        <v>2</v>
      </c>
      <c r="M50" s="13">
        <v>0</v>
      </c>
      <c r="N50" s="13">
        <v>1</v>
      </c>
      <c r="O50" s="13">
        <v>1</v>
      </c>
      <c r="P50" s="13"/>
      <c r="Q50" s="101">
        <f t="shared" si="0"/>
        <v>4</v>
      </c>
      <c r="R50" s="71">
        <v>33</v>
      </c>
      <c r="S50" s="72">
        <f t="shared" si="1"/>
        <v>0.12121212121212122</v>
      </c>
      <c r="T50" s="73"/>
      <c r="U50" s="73"/>
      <c r="V50" s="84"/>
      <c r="W50" s="14" t="s">
        <v>429</v>
      </c>
    </row>
    <row r="51" spans="1:23" ht="75">
      <c r="A51" s="1">
        <v>33</v>
      </c>
      <c r="B51" s="3" t="s">
        <v>16</v>
      </c>
      <c r="C51" s="3" t="s">
        <v>250</v>
      </c>
      <c r="D51" s="3" t="s">
        <v>251</v>
      </c>
      <c r="E51" s="3" t="s">
        <v>210</v>
      </c>
      <c r="F51" s="3" t="s">
        <v>103</v>
      </c>
      <c r="G51" s="3" t="s">
        <v>78</v>
      </c>
      <c r="H51" s="63">
        <v>39475</v>
      </c>
      <c r="I51" s="3" t="s">
        <v>79</v>
      </c>
      <c r="J51" s="3" t="s">
        <v>252</v>
      </c>
      <c r="K51" s="3">
        <v>7</v>
      </c>
      <c r="L51" s="13">
        <v>1</v>
      </c>
      <c r="M51" s="13"/>
      <c r="N51" s="13">
        <v>1</v>
      </c>
      <c r="O51" s="13">
        <v>2</v>
      </c>
      <c r="P51" s="13"/>
      <c r="Q51" s="4">
        <f t="shared" si="0"/>
        <v>4</v>
      </c>
      <c r="R51" s="13">
        <v>33</v>
      </c>
      <c r="S51" s="15">
        <f t="shared" si="1"/>
        <v>0.12121212121212122</v>
      </c>
      <c r="T51" s="6"/>
      <c r="U51" s="6"/>
      <c r="V51" s="83"/>
      <c r="W51" s="3" t="s">
        <v>253</v>
      </c>
    </row>
    <row r="52" spans="1:23" ht="56.25">
      <c r="A52" s="1">
        <v>34</v>
      </c>
      <c r="B52" s="3" t="s">
        <v>16</v>
      </c>
      <c r="C52" s="3" t="s">
        <v>593</v>
      </c>
      <c r="D52" s="3" t="s">
        <v>594</v>
      </c>
      <c r="E52" s="3" t="s">
        <v>261</v>
      </c>
      <c r="F52" s="3" t="s">
        <v>143</v>
      </c>
      <c r="G52" s="3" t="s">
        <v>78</v>
      </c>
      <c r="H52" s="63">
        <v>39090</v>
      </c>
      <c r="I52" s="3" t="s">
        <v>79</v>
      </c>
      <c r="J52" s="3" t="s">
        <v>595</v>
      </c>
      <c r="K52" s="3">
        <v>7</v>
      </c>
      <c r="L52" s="13">
        <v>1</v>
      </c>
      <c r="M52" s="13">
        <v>2</v>
      </c>
      <c r="N52" s="13">
        <v>1</v>
      </c>
      <c r="O52" s="13">
        <v>0</v>
      </c>
      <c r="P52" s="13">
        <v>0</v>
      </c>
      <c r="Q52" s="4">
        <f t="shared" si="0"/>
        <v>4</v>
      </c>
      <c r="R52" s="13">
        <v>33</v>
      </c>
      <c r="S52" s="15">
        <f t="shared" si="1"/>
        <v>0.12121212121212122</v>
      </c>
      <c r="T52" s="6"/>
      <c r="U52" s="6"/>
      <c r="V52" s="83"/>
      <c r="W52" s="3" t="s">
        <v>596</v>
      </c>
    </row>
    <row r="53" spans="1:23" ht="75">
      <c r="A53" s="1">
        <v>35</v>
      </c>
      <c r="B53" s="3" t="s">
        <v>16</v>
      </c>
      <c r="C53" s="14" t="s">
        <v>441</v>
      </c>
      <c r="D53" s="14" t="s">
        <v>442</v>
      </c>
      <c r="E53" s="14" t="s">
        <v>135</v>
      </c>
      <c r="F53" s="14" t="s">
        <v>187</v>
      </c>
      <c r="G53" s="14" t="s">
        <v>78</v>
      </c>
      <c r="H53" s="70">
        <v>39476</v>
      </c>
      <c r="I53" s="14" t="s">
        <v>79</v>
      </c>
      <c r="J53" s="14" t="s">
        <v>424</v>
      </c>
      <c r="K53" s="14">
        <v>7</v>
      </c>
      <c r="L53" s="13">
        <v>1</v>
      </c>
      <c r="M53" s="13">
        <v>0</v>
      </c>
      <c r="N53" s="13">
        <v>0</v>
      </c>
      <c r="O53" s="13">
        <v>3</v>
      </c>
      <c r="P53" s="13"/>
      <c r="Q53" s="101">
        <f t="shared" si="0"/>
        <v>4</v>
      </c>
      <c r="R53" s="71">
        <v>33</v>
      </c>
      <c r="S53" s="72">
        <f t="shared" si="1"/>
        <v>0.12121212121212122</v>
      </c>
      <c r="T53" s="73"/>
      <c r="U53" s="73"/>
      <c r="V53" s="84"/>
      <c r="W53" s="14" t="s">
        <v>429</v>
      </c>
    </row>
    <row r="54" spans="1:23" ht="75">
      <c r="A54" s="1">
        <v>36</v>
      </c>
      <c r="B54" s="3" t="s">
        <v>16</v>
      </c>
      <c r="C54" s="3" t="s">
        <v>254</v>
      </c>
      <c r="D54" s="3" t="s">
        <v>255</v>
      </c>
      <c r="E54" s="3" t="s">
        <v>148</v>
      </c>
      <c r="F54" s="3" t="s">
        <v>256</v>
      </c>
      <c r="G54" s="3" t="s">
        <v>86</v>
      </c>
      <c r="H54" s="63">
        <v>39146</v>
      </c>
      <c r="I54" s="3" t="s">
        <v>79</v>
      </c>
      <c r="J54" s="3" t="s">
        <v>252</v>
      </c>
      <c r="K54" s="3">
        <v>7</v>
      </c>
      <c r="L54" s="13">
        <v>1</v>
      </c>
      <c r="M54" s="13"/>
      <c r="N54" s="13">
        <v>3</v>
      </c>
      <c r="O54" s="13"/>
      <c r="P54" s="13"/>
      <c r="Q54" s="4">
        <f t="shared" si="0"/>
        <v>4</v>
      </c>
      <c r="R54" s="13">
        <v>33</v>
      </c>
      <c r="S54" s="5">
        <f t="shared" si="1"/>
        <v>0.12121212121212122</v>
      </c>
      <c r="T54" s="6"/>
      <c r="U54" s="6"/>
      <c r="V54" s="83"/>
      <c r="W54" s="3" t="s">
        <v>253</v>
      </c>
    </row>
    <row r="55" spans="1:23" ht="75">
      <c r="A55" s="1">
        <v>37</v>
      </c>
      <c r="B55" s="3" t="s">
        <v>16</v>
      </c>
      <c r="C55" s="76" t="s">
        <v>443</v>
      </c>
      <c r="D55" s="76" t="s">
        <v>444</v>
      </c>
      <c r="E55" s="76" t="s">
        <v>125</v>
      </c>
      <c r="F55" s="76" t="s">
        <v>117</v>
      </c>
      <c r="G55" s="76" t="s">
        <v>78</v>
      </c>
      <c r="H55" s="77">
        <v>39151</v>
      </c>
      <c r="I55" s="76" t="s">
        <v>79</v>
      </c>
      <c r="J55" s="76" t="s">
        <v>424</v>
      </c>
      <c r="K55" s="76">
        <v>7</v>
      </c>
      <c r="L55" s="78">
        <v>1</v>
      </c>
      <c r="M55" s="78">
        <v>0</v>
      </c>
      <c r="N55" s="78">
        <v>2</v>
      </c>
      <c r="O55" s="78">
        <v>1</v>
      </c>
      <c r="P55" s="78"/>
      <c r="Q55" s="101">
        <f t="shared" si="0"/>
        <v>4</v>
      </c>
      <c r="R55" s="78">
        <v>33</v>
      </c>
      <c r="S55" s="72">
        <f t="shared" si="1"/>
        <v>0.12121212121212122</v>
      </c>
      <c r="T55" s="73"/>
      <c r="U55" s="73"/>
      <c r="V55" s="85"/>
      <c r="W55" s="14" t="s">
        <v>425</v>
      </c>
    </row>
    <row r="56" spans="1:23" ht="75">
      <c r="A56" s="1">
        <v>38</v>
      </c>
      <c r="B56" s="3" t="s">
        <v>16</v>
      </c>
      <c r="C56" s="3" t="s">
        <v>257</v>
      </c>
      <c r="D56" s="3" t="s">
        <v>258</v>
      </c>
      <c r="E56" s="3" t="s">
        <v>76</v>
      </c>
      <c r="F56" s="3" t="s">
        <v>140</v>
      </c>
      <c r="G56" s="3" t="s">
        <v>78</v>
      </c>
      <c r="H56" s="63">
        <v>39378</v>
      </c>
      <c r="I56" s="3" t="s">
        <v>79</v>
      </c>
      <c r="J56" s="1" t="s">
        <v>252</v>
      </c>
      <c r="K56" s="3">
        <v>7</v>
      </c>
      <c r="L56" s="2">
        <v>1</v>
      </c>
      <c r="M56" s="2"/>
      <c r="N56" s="2">
        <v>3</v>
      </c>
      <c r="O56" s="2"/>
      <c r="P56" s="2"/>
      <c r="Q56" s="4">
        <f t="shared" si="0"/>
        <v>4</v>
      </c>
      <c r="R56" s="2">
        <v>33</v>
      </c>
      <c r="S56" s="5">
        <f t="shared" si="1"/>
        <v>0.12121212121212122</v>
      </c>
      <c r="T56" s="6"/>
      <c r="U56" s="6"/>
      <c r="V56" s="86"/>
      <c r="W56" s="3" t="s">
        <v>253</v>
      </c>
    </row>
    <row r="57" spans="1:23" ht="75">
      <c r="A57" s="1">
        <v>39</v>
      </c>
      <c r="B57" s="14" t="s">
        <v>16</v>
      </c>
      <c r="C57" s="3" t="s">
        <v>336</v>
      </c>
      <c r="D57" s="3" t="s">
        <v>337</v>
      </c>
      <c r="E57" s="3" t="s">
        <v>261</v>
      </c>
      <c r="F57" s="3" t="s">
        <v>207</v>
      </c>
      <c r="G57" s="3" t="s">
        <v>78</v>
      </c>
      <c r="H57" s="63">
        <v>39322</v>
      </c>
      <c r="I57" s="3" t="s">
        <v>79</v>
      </c>
      <c r="J57" s="3" t="s">
        <v>306</v>
      </c>
      <c r="K57" s="3">
        <v>7</v>
      </c>
      <c r="L57" s="13">
        <v>0</v>
      </c>
      <c r="M57" s="13">
        <v>0</v>
      </c>
      <c r="N57" s="13"/>
      <c r="O57" s="13">
        <v>4</v>
      </c>
      <c r="P57" s="13"/>
      <c r="Q57" s="4">
        <f t="shared" si="0"/>
        <v>4</v>
      </c>
      <c r="R57" s="13">
        <v>33</v>
      </c>
      <c r="S57" s="5">
        <f t="shared" si="1"/>
        <v>0.12121212121212122</v>
      </c>
      <c r="T57" s="6"/>
      <c r="U57" s="6"/>
      <c r="V57" s="83"/>
      <c r="W57" s="3" t="s">
        <v>307</v>
      </c>
    </row>
    <row r="58" spans="1:23" ht="75">
      <c r="A58" s="1">
        <v>40</v>
      </c>
      <c r="B58" s="3" t="s">
        <v>16</v>
      </c>
      <c r="C58" s="3" t="s">
        <v>162</v>
      </c>
      <c r="D58" s="3" t="s">
        <v>163</v>
      </c>
      <c r="E58" s="3" t="s">
        <v>164</v>
      </c>
      <c r="F58" s="3" t="s">
        <v>165</v>
      </c>
      <c r="G58" s="3" t="s">
        <v>86</v>
      </c>
      <c r="H58" s="63">
        <v>39332</v>
      </c>
      <c r="I58" s="3" t="s">
        <v>79</v>
      </c>
      <c r="J58" s="3" t="s">
        <v>157</v>
      </c>
      <c r="K58" s="3">
        <v>7</v>
      </c>
      <c r="L58" s="13">
        <v>1</v>
      </c>
      <c r="M58" s="13">
        <v>0</v>
      </c>
      <c r="N58" s="13">
        <v>1</v>
      </c>
      <c r="O58" s="13">
        <v>1</v>
      </c>
      <c r="P58" s="13"/>
      <c r="Q58" s="4">
        <f t="shared" si="0"/>
        <v>3</v>
      </c>
      <c r="R58" s="13">
        <v>33</v>
      </c>
      <c r="S58" s="5">
        <f t="shared" si="1"/>
        <v>0.09090909090909091</v>
      </c>
      <c r="T58" s="6"/>
      <c r="U58" s="6"/>
      <c r="V58" s="83"/>
      <c r="W58" s="3" t="s">
        <v>158</v>
      </c>
    </row>
    <row r="59" spans="1:23" ht="75">
      <c r="A59" s="1">
        <v>41</v>
      </c>
      <c r="B59" s="3" t="s">
        <v>16</v>
      </c>
      <c r="C59" s="14" t="s">
        <v>445</v>
      </c>
      <c r="D59" s="14" t="s">
        <v>446</v>
      </c>
      <c r="E59" s="14" t="s">
        <v>447</v>
      </c>
      <c r="F59" s="14" t="s">
        <v>187</v>
      </c>
      <c r="G59" s="14" t="s">
        <v>78</v>
      </c>
      <c r="H59" s="70">
        <v>39283</v>
      </c>
      <c r="I59" s="14" t="s">
        <v>79</v>
      </c>
      <c r="J59" s="14" t="s">
        <v>424</v>
      </c>
      <c r="K59" s="14">
        <v>7</v>
      </c>
      <c r="L59" s="13">
        <v>2</v>
      </c>
      <c r="M59" s="13">
        <v>0</v>
      </c>
      <c r="N59" s="13">
        <v>0</v>
      </c>
      <c r="O59" s="13">
        <v>1</v>
      </c>
      <c r="P59" s="13"/>
      <c r="Q59" s="101">
        <f t="shared" si="0"/>
        <v>3</v>
      </c>
      <c r="R59" s="71">
        <v>33</v>
      </c>
      <c r="S59" s="72">
        <f t="shared" si="1"/>
        <v>0.09090909090909091</v>
      </c>
      <c r="T59" s="73"/>
      <c r="U59" s="73"/>
      <c r="V59" s="84"/>
      <c r="W59" s="14" t="s">
        <v>429</v>
      </c>
    </row>
    <row r="60" spans="1:23" ht="75">
      <c r="A60" s="1">
        <v>42</v>
      </c>
      <c r="B60" s="3" t="s">
        <v>16</v>
      </c>
      <c r="C60" s="3" t="s">
        <v>259</v>
      </c>
      <c r="D60" s="3" t="s">
        <v>260</v>
      </c>
      <c r="E60" s="3" t="s">
        <v>261</v>
      </c>
      <c r="F60" s="3" t="s">
        <v>207</v>
      </c>
      <c r="G60" s="3" t="s">
        <v>78</v>
      </c>
      <c r="H60" s="63">
        <v>39119</v>
      </c>
      <c r="I60" s="3" t="s">
        <v>79</v>
      </c>
      <c r="J60" s="3" t="s">
        <v>252</v>
      </c>
      <c r="K60" s="3">
        <v>7</v>
      </c>
      <c r="L60" s="13">
        <v>1</v>
      </c>
      <c r="M60" s="13"/>
      <c r="N60" s="13">
        <v>1</v>
      </c>
      <c r="O60" s="13">
        <v>1</v>
      </c>
      <c r="P60" s="13"/>
      <c r="Q60" s="4">
        <f t="shared" si="0"/>
        <v>3</v>
      </c>
      <c r="R60" s="13">
        <v>33</v>
      </c>
      <c r="S60" s="5">
        <f t="shared" si="1"/>
        <v>0.09090909090909091</v>
      </c>
      <c r="T60" s="6"/>
      <c r="U60" s="6"/>
      <c r="V60" s="83"/>
      <c r="W60" s="3" t="s">
        <v>253</v>
      </c>
    </row>
    <row r="61" spans="1:23" ht="75">
      <c r="A61" s="1">
        <v>43</v>
      </c>
      <c r="B61" s="3" t="s">
        <v>16</v>
      </c>
      <c r="C61" s="3" t="s">
        <v>340</v>
      </c>
      <c r="D61" s="3" t="s">
        <v>341</v>
      </c>
      <c r="E61" s="3" t="s">
        <v>342</v>
      </c>
      <c r="F61" s="3" t="s">
        <v>108</v>
      </c>
      <c r="G61" s="3" t="s">
        <v>86</v>
      </c>
      <c r="H61" s="63">
        <v>39365</v>
      </c>
      <c r="I61" s="3" t="s">
        <v>79</v>
      </c>
      <c r="J61" s="3" t="s">
        <v>306</v>
      </c>
      <c r="K61" s="3">
        <v>7</v>
      </c>
      <c r="L61" s="13">
        <v>1</v>
      </c>
      <c r="M61" s="13">
        <v>0</v>
      </c>
      <c r="N61" s="13">
        <v>0</v>
      </c>
      <c r="O61" s="13">
        <v>1</v>
      </c>
      <c r="P61" s="13"/>
      <c r="Q61" s="4">
        <f t="shared" si="0"/>
        <v>2</v>
      </c>
      <c r="R61" s="13">
        <v>33</v>
      </c>
      <c r="S61" s="5">
        <f t="shared" si="1"/>
        <v>0.06060606060606061</v>
      </c>
      <c r="T61" s="6"/>
      <c r="U61" s="6"/>
      <c r="V61" s="83"/>
      <c r="W61" s="3" t="s">
        <v>307</v>
      </c>
    </row>
    <row r="62" spans="1:23" ht="75">
      <c r="A62" s="1">
        <v>44</v>
      </c>
      <c r="B62" s="14" t="s">
        <v>16</v>
      </c>
      <c r="C62" s="3" t="s">
        <v>343</v>
      </c>
      <c r="D62" s="3" t="s">
        <v>344</v>
      </c>
      <c r="E62" s="3" t="s">
        <v>328</v>
      </c>
      <c r="F62" s="3" t="s">
        <v>176</v>
      </c>
      <c r="G62" s="3" t="s">
        <v>86</v>
      </c>
      <c r="H62" s="63">
        <v>39280</v>
      </c>
      <c r="I62" s="3" t="s">
        <v>79</v>
      </c>
      <c r="J62" s="3" t="s">
        <v>306</v>
      </c>
      <c r="K62" s="3">
        <v>7</v>
      </c>
      <c r="L62" s="13">
        <v>0</v>
      </c>
      <c r="M62" s="13">
        <v>0</v>
      </c>
      <c r="N62" s="13">
        <v>0</v>
      </c>
      <c r="O62" s="13">
        <v>2</v>
      </c>
      <c r="P62" s="13"/>
      <c r="Q62" s="4">
        <f t="shared" si="0"/>
        <v>2</v>
      </c>
      <c r="R62" s="13">
        <v>33</v>
      </c>
      <c r="S62" s="5">
        <f t="shared" si="1"/>
        <v>0.06060606060606061</v>
      </c>
      <c r="T62" s="6"/>
      <c r="U62" s="6"/>
      <c r="V62" s="83"/>
      <c r="W62" s="3" t="s">
        <v>307</v>
      </c>
    </row>
    <row r="63" spans="1:23" ht="93.75">
      <c r="A63" s="1">
        <v>45</v>
      </c>
      <c r="B63" s="14" t="s">
        <v>16</v>
      </c>
      <c r="C63" s="3" t="s">
        <v>235</v>
      </c>
      <c r="D63" s="3" t="s">
        <v>236</v>
      </c>
      <c r="E63" s="3" t="s">
        <v>237</v>
      </c>
      <c r="F63" s="3" t="s">
        <v>238</v>
      </c>
      <c r="G63" s="3" t="s">
        <v>86</v>
      </c>
      <c r="H63" s="63">
        <v>39389</v>
      </c>
      <c r="I63" s="3" t="s">
        <v>79</v>
      </c>
      <c r="J63" s="3" t="s">
        <v>194</v>
      </c>
      <c r="K63" s="3">
        <v>7</v>
      </c>
      <c r="L63" s="13">
        <v>0</v>
      </c>
      <c r="M63" s="13">
        <v>0</v>
      </c>
      <c r="N63" s="13">
        <v>1</v>
      </c>
      <c r="O63" s="13">
        <v>1</v>
      </c>
      <c r="P63" s="13"/>
      <c r="Q63" s="4">
        <f t="shared" si="0"/>
        <v>2</v>
      </c>
      <c r="R63" s="13">
        <v>33</v>
      </c>
      <c r="S63" s="15">
        <f t="shared" si="1"/>
        <v>0.06060606060606061</v>
      </c>
      <c r="T63" s="6"/>
      <c r="U63" s="6"/>
      <c r="V63" s="83"/>
      <c r="W63" s="3" t="s">
        <v>195</v>
      </c>
    </row>
    <row r="64" spans="1:23" ht="93.75">
      <c r="A64" s="1">
        <v>46</v>
      </c>
      <c r="B64" s="3" t="s">
        <v>16</v>
      </c>
      <c r="C64" s="3" t="s">
        <v>465</v>
      </c>
      <c r="D64" s="3" t="s">
        <v>466</v>
      </c>
      <c r="E64" s="3" t="s">
        <v>90</v>
      </c>
      <c r="F64" s="3" t="s">
        <v>467</v>
      </c>
      <c r="G64" s="3" t="s">
        <v>86</v>
      </c>
      <c r="H64" s="63">
        <v>38739</v>
      </c>
      <c r="I64" s="3" t="s">
        <v>79</v>
      </c>
      <c r="J64" s="3" t="s">
        <v>463</v>
      </c>
      <c r="K64" s="3">
        <v>8</v>
      </c>
      <c r="L64" s="13">
        <v>6</v>
      </c>
      <c r="M64" s="13">
        <v>5</v>
      </c>
      <c r="N64" s="13">
        <v>7</v>
      </c>
      <c r="O64" s="13">
        <v>8</v>
      </c>
      <c r="P64" s="13"/>
      <c r="Q64" s="4">
        <f t="shared" si="0"/>
        <v>26</v>
      </c>
      <c r="R64" s="13">
        <v>31</v>
      </c>
      <c r="S64" s="5">
        <f t="shared" si="1"/>
        <v>0.8387096774193549</v>
      </c>
      <c r="T64" s="6"/>
      <c r="U64" s="6"/>
      <c r="V64" s="83" t="s">
        <v>665</v>
      </c>
      <c r="W64" s="3" t="s">
        <v>468</v>
      </c>
    </row>
    <row r="65" spans="1:23" ht="75">
      <c r="A65" s="1">
        <v>47</v>
      </c>
      <c r="B65" s="3" t="s">
        <v>16</v>
      </c>
      <c r="C65" s="3" t="s">
        <v>74</v>
      </c>
      <c r="D65" s="3" t="s">
        <v>75</v>
      </c>
      <c r="E65" s="3" t="s">
        <v>76</v>
      </c>
      <c r="F65" s="3" t="s">
        <v>77</v>
      </c>
      <c r="G65" s="3" t="s">
        <v>78</v>
      </c>
      <c r="H65" s="63">
        <v>39097</v>
      </c>
      <c r="I65" s="3" t="s">
        <v>79</v>
      </c>
      <c r="J65" s="3" t="s">
        <v>80</v>
      </c>
      <c r="K65" s="3">
        <v>8</v>
      </c>
      <c r="L65" s="13">
        <v>3</v>
      </c>
      <c r="M65" s="13">
        <v>4</v>
      </c>
      <c r="N65" s="13">
        <v>8</v>
      </c>
      <c r="O65" s="13">
        <v>8</v>
      </c>
      <c r="P65" s="13"/>
      <c r="Q65" s="4">
        <f t="shared" si="0"/>
        <v>23</v>
      </c>
      <c r="R65" s="13">
        <v>31</v>
      </c>
      <c r="S65" s="5">
        <f t="shared" si="1"/>
        <v>0.7419354838709677</v>
      </c>
      <c r="T65" s="6"/>
      <c r="U65" s="6"/>
      <c r="V65" s="83" t="s">
        <v>665</v>
      </c>
      <c r="W65" s="3" t="s">
        <v>81</v>
      </c>
    </row>
    <row r="66" spans="1:23" ht="75">
      <c r="A66" s="1">
        <v>48</v>
      </c>
      <c r="B66" s="3" t="s">
        <v>16</v>
      </c>
      <c r="C66" s="3" t="s">
        <v>345</v>
      </c>
      <c r="D66" s="3" t="s">
        <v>346</v>
      </c>
      <c r="E66" s="3" t="s">
        <v>347</v>
      </c>
      <c r="F66" s="3" t="s">
        <v>348</v>
      </c>
      <c r="G66" s="3" t="s">
        <v>78</v>
      </c>
      <c r="H66" s="63">
        <v>38775</v>
      </c>
      <c r="I66" s="3" t="s">
        <v>79</v>
      </c>
      <c r="J66" s="3" t="s">
        <v>306</v>
      </c>
      <c r="K66" s="3">
        <v>8</v>
      </c>
      <c r="L66" s="13">
        <v>7</v>
      </c>
      <c r="M66" s="13">
        <v>7</v>
      </c>
      <c r="N66" s="13">
        <v>7</v>
      </c>
      <c r="O66" s="13"/>
      <c r="P66" s="13"/>
      <c r="Q66" s="4">
        <f t="shared" si="0"/>
        <v>21</v>
      </c>
      <c r="R66" s="13">
        <v>31</v>
      </c>
      <c r="S66" s="5">
        <f t="shared" si="1"/>
        <v>0.6774193548387096</v>
      </c>
      <c r="T66" s="6"/>
      <c r="U66" s="6"/>
      <c r="V66" s="83" t="s">
        <v>665</v>
      </c>
      <c r="W66" s="3" t="s">
        <v>349</v>
      </c>
    </row>
    <row r="67" spans="1:23" ht="56.25">
      <c r="A67" s="1">
        <v>49</v>
      </c>
      <c r="B67" s="3" t="s">
        <v>16</v>
      </c>
      <c r="C67" s="3" t="s">
        <v>622</v>
      </c>
      <c r="D67" s="3" t="s">
        <v>623</v>
      </c>
      <c r="E67" s="3" t="s">
        <v>116</v>
      </c>
      <c r="F67" s="3" t="s">
        <v>184</v>
      </c>
      <c r="G67" s="3" t="s">
        <v>78</v>
      </c>
      <c r="H67" s="63">
        <v>38891</v>
      </c>
      <c r="I67" s="3" t="s">
        <v>79</v>
      </c>
      <c r="J67" s="3" t="s">
        <v>620</v>
      </c>
      <c r="K67" s="3">
        <v>8</v>
      </c>
      <c r="L67" s="13">
        <v>1</v>
      </c>
      <c r="M67" s="13">
        <v>5</v>
      </c>
      <c r="N67" s="13">
        <v>4</v>
      </c>
      <c r="O67" s="13">
        <v>3</v>
      </c>
      <c r="P67" s="13"/>
      <c r="Q67" s="4">
        <f t="shared" si="0"/>
        <v>13</v>
      </c>
      <c r="R67" s="13">
        <v>31</v>
      </c>
      <c r="S67" s="5">
        <f t="shared" si="1"/>
        <v>0.41935483870967744</v>
      </c>
      <c r="T67" s="6"/>
      <c r="U67" s="6"/>
      <c r="V67" s="83" t="s">
        <v>666</v>
      </c>
      <c r="W67" s="3" t="s">
        <v>621</v>
      </c>
    </row>
    <row r="68" spans="1:23" ht="75">
      <c r="A68" s="1">
        <v>50</v>
      </c>
      <c r="B68" s="3" t="s">
        <v>16</v>
      </c>
      <c r="C68" s="3" t="s">
        <v>166</v>
      </c>
      <c r="D68" s="3" t="s">
        <v>167</v>
      </c>
      <c r="E68" s="3" t="s">
        <v>168</v>
      </c>
      <c r="F68" s="3" t="s">
        <v>149</v>
      </c>
      <c r="G68" s="3" t="s">
        <v>86</v>
      </c>
      <c r="H68" s="63">
        <v>38889</v>
      </c>
      <c r="I68" s="3" t="s">
        <v>79</v>
      </c>
      <c r="J68" s="3" t="s">
        <v>157</v>
      </c>
      <c r="K68" s="3">
        <v>8</v>
      </c>
      <c r="L68" s="13">
        <v>1</v>
      </c>
      <c r="M68" s="13"/>
      <c r="N68" s="13"/>
      <c r="O68" s="13">
        <v>10</v>
      </c>
      <c r="P68" s="13"/>
      <c r="Q68" s="4">
        <f t="shared" si="0"/>
        <v>11</v>
      </c>
      <c r="R68" s="13">
        <v>31</v>
      </c>
      <c r="S68" s="5">
        <f t="shared" si="1"/>
        <v>0.3548387096774194</v>
      </c>
      <c r="T68" s="6"/>
      <c r="U68" s="6"/>
      <c r="V68" s="83" t="s">
        <v>666</v>
      </c>
      <c r="W68" s="3" t="s">
        <v>158</v>
      </c>
    </row>
    <row r="69" spans="1:23" ht="75">
      <c r="A69" s="1">
        <v>51</v>
      </c>
      <c r="B69" s="3" t="s">
        <v>16</v>
      </c>
      <c r="C69" s="3" t="s">
        <v>350</v>
      </c>
      <c r="D69" s="3" t="s">
        <v>351</v>
      </c>
      <c r="E69" s="3" t="s">
        <v>352</v>
      </c>
      <c r="F69" s="3" t="s">
        <v>225</v>
      </c>
      <c r="G69" s="3" t="s">
        <v>86</v>
      </c>
      <c r="H69" s="63">
        <v>38757</v>
      </c>
      <c r="I69" s="3" t="s">
        <v>79</v>
      </c>
      <c r="J69" s="3" t="s">
        <v>306</v>
      </c>
      <c r="K69" s="3">
        <v>8</v>
      </c>
      <c r="L69" s="13">
        <v>3</v>
      </c>
      <c r="M69" s="13">
        <v>1</v>
      </c>
      <c r="N69" s="13">
        <v>7</v>
      </c>
      <c r="O69" s="13">
        <v>0</v>
      </c>
      <c r="P69" s="13"/>
      <c r="Q69" s="4">
        <f t="shared" si="0"/>
        <v>11</v>
      </c>
      <c r="R69" s="13">
        <v>31</v>
      </c>
      <c r="S69" s="5">
        <f t="shared" si="1"/>
        <v>0.3548387096774194</v>
      </c>
      <c r="T69" s="6"/>
      <c r="U69" s="6"/>
      <c r="V69" s="83" t="s">
        <v>666</v>
      </c>
      <c r="W69" s="3" t="s">
        <v>307</v>
      </c>
    </row>
    <row r="70" spans="1:23" ht="56.25">
      <c r="A70" s="1">
        <v>52</v>
      </c>
      <c r="B70" s="3" t="s">
        <v>16</v>
      </c>
      <c r="C70" s="3" t="s">
        <v>618</v>
      </c>
      <c r="D70" s="3" t="s">
        <v>619</v>
      </c>
      <c r="E70" s="3" t="s">
        <v>94</v>
      </c>
      <c r="F70" s="3" t="s">
        <v>321</v>
      </c>
      <c r="G70" s="3" t="s">
        <v>78</v>
      </c>
      <c r="H70" s="63">
        <v>39081</v>
      </c>
      <c r="I70" s="3" t="s">
        <v>79</v>
      </c>
      <c r="J70" s="3" t="s">
        <v>620</v>
      </c>
      <c r="K70" s="3">
        <v>8</v>
      </c>
      <c r="L70" s="13">
        <v>0</v>
      </c>
      <c r="M70" s="13">
        <v>5</v>
      </c>
      <c r="N70" s="13">
        <v>4</v>
      </c>
      <c r="O70" s="13">
        <v>0</v>
      </c>
      <c r="P70" s="13"/>
      <c r="Q70" s="4">
        <f t="shared" si="0"/>
        <v>9</v>
      </c>
      <c r="R70" s="13">
        <v>31</v>
      </c>
      <c r="S70" s="15">
        <f t="shared" si="1"/>
        <v>0.2903225806451613</v>
      </c>
      <c r="T70" s="6"/>
      <c r="U70" s="6"/>
      <c r="V70" s="83"/>
      <c r="W70" s="3" t="s">
        <v>621</v>
      </c>
    </row>
    <row r="71" spans="1:23" ht="75">
      <c r="A71" s="1">
        <v>53</v>
      </c>
      <c r="B71" s="3" t="s">
        <v>16</v>
      </c>
      <c r="C71" s="3" t="s">
        <v>82</v>
      </c>
      <c r="D71" s="3" t="s">
        <v>83</v>
      </c>
      <c r="E71" s="3" t="s">
        <v>84</v>
      </c>
      <c r="F71" s="3" t="s">
        <v>85</v>
      </c>
      <c r="G71" s="3" t="s">
        <v>86</v>
      </c>
      <c r="H71" s="63">
        <v>39064</v>
      </c>
      <c r="I71" s="3" t="s">
        <v>79</v>
      </c>
      <c r="J71" s="3" t="s">
        <v>80</v>
      </c>
      <c r="K71" s="3">
        <v>8</v>
      </c>
      <c r="L71" s="13">
        <v>1</v>
      </c>
      <c r="M71" s="13">
        <v>1</v>
      </c>
      <c r="N71" s="13">
        <v>1</v>
      </c>
      <c r="O71" s="13">
        <v>5</v>
      </c>
      <c r="P71" s="13"/>
      <c r="Q71" s="4">
        <f t="shared" si="0"/>
        <v>8</v>
      </c>
      <c r="R71" s="13">
        <v>31</v>
      </c>
      <c r="S71" s="5">
        <f t="shared" si="1"/>
        <v>0.25806451612903225</v>
      </c>
      <c r="T71" s="6"/>
      <c r="U71" s="6"/>
      <c r="V71" s="83"/>
      <c r="W71" s="3" t="s">
        <v>87</v>
      </c>
    </row>
    <row r="72" spans="1:23" ht="75">
      <c r="A72" s="1">
        <v>54</v>
      </c>
      <c r="B72" s="3" t="s">
        <v>16</v>
      </c>
      <c r="C72" s="3" t="s">
        <v>88</v>
      </c>
      <c r="D72" s="3" t="s">
        <v>89</v>
      </c>
      <c r="E72" s="3" t="s">
        <v>90</v>
      </c>
      <c r="F72" s="3" t="s">
        <v>91</v>
      </c>
      <c r="G72" s="64" t="s">
        <v>86</v>
      </c>
      <c r="H72" s="63">
        <v>38669</v>
      </c>
      <c r="I72" s="3" t="s">
        <v>79</v>
      </c>
      <c r="J72" s="3" t="s">
        <v>80</v>
      </c>
      <c r="K72" s="3">
        <v>8</v>
      </c>
      <c r="L72" s="13">
        <v>1</v>
      </c>
      <c r="M72" s="13">
        <v>1</v>
      </c>
      <c r="N72" s="13">
        <v>1</v>
      </c>
      <c r="O72" s="13">
        <v>5</v>
      </c>
      <c r="P72" s="13"/>
      <c r="Q72" s="4">
        <f t="shared" si="0"/>
        <v>8</v>
      </c>
      <c r="R72" s="13">
        <v>31</v>
      </c>
      <c r="S72" s="5">
        <f t="shared" si="1"/>
        <v>0.25806451612903225</v>
      </c>
      <c r="T72" s="6"/>
      <c r="U72" s="6"/>
      <c r="V72" s="83"/>
      <c r="W72" s="3" t="s">
        <v>87</v>
      </c>
    </row>
    <row r="73" spans="1:23" ht="56.25">
      <c r="A73" s="1">
        <v>55</v>
      </c>
      <c r="B73" s="3" t="s">
        <v>16</v>
      </c>
      <c r="C73" s="3" t="s">
        <v>597</v>
      </c>
      <c r="D73" s="3" t="s">
        <v>598</v>
      </c>
      <c r="E73" s="3" t="s">
        <v>328</v>
      </c>
      <c r="F73" s="3" t="s">
        <v>176</v>
      </c>
      <c r="G73" s="3" t="s">
        <v>86</v>
      </c>
      <c r="H73" s="63">
        <v>38663</v>
      </c>
      <c r="I73" s="3" t="s">
        <v>79</v>
      </c>
      <c r="J73" s="3" t="s">
        <v>595</v>
      </c>
      <c r="K73" s="3">
        <v>8</v>
      </c>
      <c r="L73" s="13">
        <v>0</v>
      </c>
      <c r="M73" s="13">
        <v>5</v>
      </c>
      <c r="N73" s="13">
        <v>1</v>
      </c>
      <c r="O73" s="13"/>
      <c r="P73" s="13"/>
      <c r="Q73" s="4">
        <f t="shared" si="0"/>
        <v>6</v>
      </c>
      <c r="R73" s="13">
        <v>31</v>
      </c>
      <c r="S73" s="5">
        <f t="shared" si="1"/>
        <v>0.1935483870967742</v>
      </c>
      <c r="T73" s="6"/>
      <c r="U73" s="6"/>
      <c r="V73" s="83"/>
      <c r="W73" s="3" t="s">
        <v>599</v>
      </c>
    </row>
    <row r="74" spans="1:23" ht="75">
      <c r="A74" s="1">
        <v>56</v>
      </c>
      <c r="B74" s="3" t="s">
        <v>16</v>
      </c>
      <c r="C74" s="3" t="s">
        <v>264</v>
      </c>
      <c r="D74" s="3" t="s">
        <v>265</v>
      </c>
      <c r="E74" s="3" t="s">
        <v>266</v>
      </c>
      <c r="F74" s="3" t="s">
        <v>249</v>
      </c>
      <c r="G74" s="3" t="s">
        <v>86</v>
      </c>
      <c r="H74" s="63">
        <v>38732</v>
      </c>
      <c r="I74" s="3" t="s">
        <v>79</v>
      </c>
      <c r="J74" s="3" t="s">
        <v>252</v>
      </c>
      <c r="K74" s="3">
        <v>8</v>
      </c>
      <c r="L74" s="13"/>
      <c r="M74" s="13">
        <v>5</v>
      </c>
      <c r="N74" s="13"/>
      <c r="O74" s="13">
        <v>1</v>
      </c>
      <c r="P74" s="13"/>
      <c r="Q74" s="4">
        <f t="shared" si="0"/>
        <v>6</v>
      </c>
      <c r="R74" s="13">
        <v>31</v>
      </c>
      <c r="S74" s="5">
        <f t="shared" si="1"/>
        <v>0.1935483870967742</v>
      </c>
      <c r="T74" s="6"/>
      <c r="U74" s="6"/>
      <c r="V74" s="83"/>
      <c r="W74" s="3" t="s">
        <v>253</v>
      </c>
    </row>
    <row r="75" spans="1:23" ht="75">
      <c r="A75" s="1">
        <v>57</v>
      </c>
      <c r="B75" s="14" t="s">
        <v>16</v>
      </c>
      <c r="C75" s="3" t="s">
        <v>353</v>
      </c>
      <c r="D75" s="3" t="s">
        <v>354</v>
      </c>
      <c r="E75" s="3" t="s">
        <v>179</v>
      </c>
      <c r="F75" s="3" t="s">
        <v>355</v>
      </c>
      <c r="G75" s="3" t="s">
        <v>86</v>
      </c>
      <c r="H75" s="63">
        <v>39050</v>
      </c>
      <c r="I75" s="3" t="s">
        <v>79</v>
      </c>
      <c r="J75" s="3" t="s">
        <v>306</v>
      </c>
      <c r="K75" s="3">
        <v>8</v>
      </c>
      <c r="L75" s="13">
        <v>3</v>
      </c>
      <c r="M75" s="13">
        <v>1</v>
      </c>
      <c r="N75" s="13">
        <v>2</v>
      </c>
      <c r="O75" s="13">
        <v>0</v>
      </c>
      <c r="P75" s="13"/>
      <c r="Q75" s="4">
        <f t="shared" si="0"/>
        <v>6</v>
      </c>
      <c r="R75" s="13">
        <v>31</v>
      </c>
      <c r="S75" s="5">
        <f t="shared" si="1"/>
        <v>0.1935483870967742</v>
      </c>
      <c r="T75" s="6"/>
      <c r="U75" s="6"/>
      <c r="V75" s="83"/>
      <c r="W75" s="3" t="s">
        <v>307</v>
      </c>
    </row>
    <row r="76" spans="1:23" ht="75">
      <c r="A76" s="1">
        <v>58</v>
      </c>
      <c r="B76" s="3" t="s">
        <v>16</v>
      </c>
      <c r="C76" s="3" t="s">
        <v>262</v>
      </c>
      <c r="D76" s="3" t="s">
        <v>263</v>
      </c>
      <c r="E76" s="3" t="s">
        <v>181</v>
      </c>
      <c r="F76" s="3" t="s">
        <v>176</v>
      </c>
      <c r="G76" s="3" t="s">
        <v>86</v>
      </c>
      <c r="H76" s="63">
        <v>38819</v>
      </c>
      <c r="I76" s="3" t="s">
        <v>79</v>
      </c>
      <c r="J76" s="3" t="s">
        <v>252</v>
      </c>
      <c r="K76" s="3">
        <v>8</v>
      </c>
      <c r="L76" s="13"/>
      <c r="M76" s="13">
        <v>5</v>
      </c>
      <c r="N76" s="13"/>
      <c r="O76" s="13">
        <v>1</v>
      </c>
      <c r="P76" s="13"/>
      <c r="Q76" s="4">
        <f t="shared" si="0"/>
        <v>6</v>
      </c>
      <c r="R76" s="13">
        <v>31</v>
      </c>
      <c r="S76" s="5">
        <f t="shared" si="1"/>
        <v>0.1935483870967742</v>
      </c>
      <c r="T76" s="6"/>
      <c r="U76" s="6"/>
      <c r="V76" s="83"/>
      <c r="W76" s="3" t="s">
        <v>253</v>
      </c>
    </row>
    <row r="77" spans="1:23" ht="56.25">
      <c r="A77" s="1">
        <v>59</v>
      </c>
      <c r="B77" s="3" t="s">
        <v>16</v>
      </c>
      <c r="C77" s="3" t="s">
        <v>600</v>
      </c>
      <c r="D77" s="3" t="s">
        <v>601</v>
      </c>
      <c r="E77" s="3" t="s">
        <v>210</v>
      </c>
      <c r="F77" s="3" t="s">
        <v>207</v>
      </c>
      <c r="G77" s="3" t="s">
        <v>78</v>
      </c>
      <c r="H77" s="63">
        <v>38805</v>
      </c>
      <c r="I77" s="3" t="s">
        <v>79</v>
      </c>
      <c r="J77" s="3" t="s">
        <v>595</v>
      </c>
      <c r="K77" s="3">
        <v>8</v>
      </c>
      <c r="L77" s="13">
        <v>0</v>
      </c>
      <c r="M77" s="13">
        <v>5</v>
      </c>
      <c r="N77" s="13">
        <v>1</v>
      </c>
      <c r="O77" s="13"/>
      <c r="P77" s="13"/>
      <c r="Q77" s="4">
        <f t="shared" si="0"/>
        <v>6</v>
      </c>
      <c r="R77" s="13">
        <v>31</v>
      </c>
      <c r="S77" s="5">
        <f t="shared" si="1"/>
        <v>0.1935483870967742</v>
      </c>
      <c r="T77" s="6"/>
      <c r="U77" s="6"/>
      <c r="V77" s="83"/>
      <c r="W77" s="3" t="s">
        <v>599</v>
      </c>
    </row>
    <row r="78" spans="1:23" ht="75">
      <c r="A78" s="1">
        <v>60</v>
      </c>
      <c r="B78" s="3" t="s">
        <v>16</v>
      </c>
      <c r="C78" s="3" t="s">
        <v>92</v>
      </c>
      <c r="D78" s="3" t="s">
        <v>93</v>
      </c>
      <c r="E78" s="3" t="s">
        <v>94</v>
      </c>
      <c r="F78" s="3" t="s">
        <v>95</v>
      </c>
      <c r="G78" s="3" t="s">
        <v>78</v>
      </c>
      <c r="H78" s="63">
        <v>38763</v>
      </c>
      <c r="I78" s="3" t="s">
        <v>79</v>
      </c>
      <c r="J78" s="3" t="s">
        <v>80</v>
      </c>
      <c r="K78" s="3">
        <v>8</v>
      </c>
      <c r="L78" s="13">
        <v>1</v>
      </c>
      <c r="M78" s="13">
        <v>2</v>
      </c>
      <c r="N78" s="13">
        <v>2</v>
      </c>
      <c r="O78" s="13">
        <v>0</v>
      </c>
      <c r="P78" s="13"/>
      <c r="Q78" s="4">
        <f t="shared" si="0"/>
        <v>5</v>
      </c>
      <c r="R78" s="13">
        <v>31</v>
      </c>
      <c r="S78" s="15">
        <f t="shared" si="1"/>
        <v>0.16129032258064516</v>
      </c>
      <c r="T78" s="6"/>
      <c r="U78" s="6"/>
      <c r="V78" s="83"/>
      <c r="W78" s="3" t="s">
        <v>81</v>
      </c>
    </row>
    <row r="79" spans="1:23" ht="75">
      <c r="A79" s="1">
        <v>61</v>
      </c>
      <c r="B79" s="3" t="s">
        <v>16</v>
      </c>
      <c r="C79" s="3" t="s">
        <v>267</v>
      </c>
      <c r="D79" s="3" t="s">
        <v>268</v>
      </c>
      <c r="E79" s="3" t="s">
        <v>161</v>
      </c>
      <c r="F79" s="3" t="s">
        <v>91</v>
      </c>
      <c r="G79" s="3" t="s">
        <v>86</v>
      </c>
      <c r="H79" s="63">
        <v>38915</v>
      </c>
      <c r="I79" s="3" t="s">
        <v>79</v>
      </c>
      <c r="J79" s="3" t="s">
        <v>252</v>
      </c>
      <c r="K79" s="3">
        <v>8</v>
      </c>
      <c r="L79" s="13"/>
      <c r="M79" s="13">
        <v>5</v>
      </c>
      <c r="N79" s="13"/>
      <c r="O79" s="13"/>
      <c r="P79" s="13"/>
      <c r="Q79" s="4">
        <f t="shared" si="0"/>
        <v>5</v>
      </c>
      <c r="R79" s="13">
        <v>31</v>
      </c>
      <c r="S79" s="5">
        <f t="shared" si="1"/>
        <v>0.16129032258064516</v>
      </c>
      <c r="T79" s="6"/>
      <c r="U79" s="6"/>
      <c r="V79" s="83"/>
      <c r="W79" s="3" t="s">
        <v>253</v>
      </c>
    </row>
    <row r="80" spans="1:23" ht="75">
      <c r="A80" s="1">
        <v>62</v>
      </c>
      <c r="B80" s="3" t="s">
        <v>16</v>
      </c>
      <c r="C80" s="3" t="s">
        <v>269</v>
      </c>
      <c r="D80" s="3" t="s">
        <v>270</v>
      </c>
      <c r="E80" s="3" t="s">
        <v>261</v>
      </c>
      <c r="F80" s="3" t="s">
        <v>271</v>
      </c>
      <c r="G80" s="3" t="s">
        <v>78</v>
      </c>
      <c r="H80" s="63">
        <v>38942</v>
      </c>
      <c r="I80" s="3" t="s">
        <v>79</v>
      </c>
      <c r="J80" s="3" t="s">
        <v>252</v>
      </c>
      <c r="K80" s="3">
        <v>8</v>
      </c>
      <c r="L80" s="13"/>
      <c r="M80" s="13">
        <v>5</v>
      </c>
      <c r="N80" s="13"/>
      <c r="O80" s="13"/>
      <c r="P80" s="13"/>
      <c r="Q80" s="4">
        <f t="shared" si="0"/>
        <v>5</v>
      </c>
      <c r="R80" s="13">
        <v>31</v>
      </c>
      <c r="S80" s="5">
        <f t="shared" si="1"/>
        <v>0.16129032258064516</v>
      </c>
      <c r="T80" s="6"/>
      <c r="U80" s="6"/>
      <c r="V80" s="83"/>
      <c r="W80" s="3" t="s">
        <v>253</v>
      </c>
    </row>
    <row r="81" spans="1:23" ht="56.25">
      <c r="A81" s="1">
        <v>63</v>
      </c>
      <c r="B81" s="3" t="s">
        <v>16</v>
      </c>
      <c r="C81" s="3" t="s">
        <v>602</v>
      </c>
      <c r="D81" s="3" t="s">
        <v>462</v>
      </c>
      <c r="E81" s="3" t="s">
        <v>135</v>
      </c>
      <c r="F81" s="3" t="s">
        <v>433</v>
      </c>
      <c r="G81" s="3" t="s">
        <v>78</v>
      </c>
      <c r="H81" s="63">
        <v>38995</v>
      </c>
      <c r="I81" s="3" t="s">
        <v>79</v>
      </c>
      <c r="J81" s="3" t="s">
        <v>595</v>
      </c>
      <c r="K81" s="3">
        <v>8</v>
      </c>
      <c r="L81" s="13">
        <v>0</v>
      </c>
      <c r="M81" s="13">
        <v>5</v>
      </c>
      <c r="N81" s="13">
        <v>0</v>
      </c>
      <c r="O81" s="13"/>
      <c r="P81" s="13"/>
      <c r="Q81" s="4">
        <f t="shared" si="0"/>
        <v>5</v>
      </c>
      <c r="R81" s="13">
        <v>31</v>
      </c>
      <c r="S81" s="5">
        <f t="shared" si="1"/>
        <v>0.16129032258064516</v>
      </c>
      <c r="T81" s="6"/>
      <c r="U81" s="6"/>
      <c r="V81" s="83"/>
      <c r="W81" s="3" t="s">
        <v>599</v>
      </c>
    </row>
    <row r="82" spans="1:23" ht="75">
      <c r="A82" s="1">
        <v>64</v>
      </c>
      <c r="B82" s="3" t="s">
        <v>16</v>
      </c>
      <c r="C82" s="3" t="s">
        <v>356</v>
      </c>
      <c r="D82" s="3" t="s">
        <v>357</v>
      </c>
      <c r="E82" s="3" t="s">
        <v>241</v>
      </c>
      <c r="F82" s="3" t="s">
        <v>132</v>
      </c>
      <c r="G82" s="3" t="s">
        <v>78</v>
      </c>
      <c r="H82" s="63">
        <v>38721</v>
      </c>
      <c r="I82" s="3" t="s">
        <v>79</v>
      </c>
      <c r="J82" s="3" t="s">
        <v>306</v>
      </c>
      <c r="K82" s="3">
        <v>8</v>
      </c>
      <c r="L82" s="13">
        <v>3</v>
      </c>
      <c r="M82" s="13">
        <v>0</v>
      </c>
      <c r="N82" s="13">
        <v>2</v>
      </c>
      <c r="O82" s="13">
        <v>0</v>
      </c>
      <c r="P82" s="13"/>
      <c r="Q82" s="4">
        <f t="shared" si="0"/>
        <v>5</v>
      </c>
      <c r="R82" s="13">
        <v>31</v>
      </c>
      <c r="S82" s="5">
        <f t="shared" si="1"/>
        <v>0.16129032258064516</v>
      </c>
      <c r="T82" s="6"/>
      <c r="U82" s="6"/>
      <c r="V82" s="83"/>
      <c r="W82" s="3" t="s">
        <v>349</v>
      </c>
    </row>
    <row r="83" spans="1:23" ht="75">
      <c r="A83" s="1">
        <v>65</v>
      </c>
      <c r="B83" s="14" t="s">
        <v>16</v>
      </c>
      <c r="C83" s="3" t="s">
        <v>358</v>
      </c>
      <c r="D83" s="3" t="s">
        <v>359</v>
      </c>
      <c r="E83" s="3" t="s">
        <v>98</v>
      </c>
      <c r="F83" s="3" t="s">
        <v>172</v>
      </c>
      <c r="G83" s="3" t="s">
        <v>86</v>
      </c>
      <c r="H83" s="63">
        <v>38949</v>
      </c>
      <c r="I83" s="3" t="s">
        <v>79</v>
      </c>
      <c r="J83" s="3" t="s">
        <v>306</v>
      </c>
      <c r="K83" s="3">
        <v>8</v>
      </c>
      <c r="L83" s="13">
        <v>3</v>
      </c>
      <c r="M83" s="13">
        <v>1</v>
      </c>
      <c r="N83" s="13">
        <v>0</v>
      </c>
      <c r="O83" s="13"/>
      <c r="P83" s="13"/>
      <c r="Q83" s="4">
        <f aca="true" t="shared" si="2" ref="Q83:Q146">SUM(L83:P83)</f>
        <v>4</v>
      </c>
      <c r="R83" s="13">
        <v>31</v>
      </c>
      <c r="S83" s="5">
        <f aca="true" t="shared" si="3" ref="S83:S146">Q83/R83</f>
        <v>0.12903225806451613</v>
      </c>
      <c r="T83" s="6"/>
      <c r="U83" s="6"/>
      <c r="V83" s="83"/>
      <c r="W83" s="3" t="s">
        <v>349</v>
      </c>
    </row>
    <row r="84" spans="1:23" ht="75">
      <c r="A84" s="1">
        <v>66</v>
      </c>
      <c r="B84" s="3" t="s">
        <v>16</v>
      </c>
      <c r="C84" s="3" t="s">
        <v>272</v>
      </c>
      <c r="D84" s="3" t="s">
        <v>273</v>
      </c>
      <c r="E84" s="3" t="s">
        <v>261</v>
      </c>
      <c r="F84" s="3" t="s">
        <v>274</v>
      </c>
      <c r="G84" s="3" t="s">
        <v>78</v>
      </c>
      <c r="H84" s="63">
        <v>38772</v>
      </c>
      <c r="I84" s="3" t="s">
        <v>79</v>
      </c>
      <c r="J84" s="3" t="s">
        <v>252</v>
      </c>
      <c r="K84" s="3">
        <v>8</v>
      </c>
      <c r="L84" s="13">
        <v>3</v>
      </c>
      <c r="M84" s="13">
        <v>1</v>
      </c>
      <c r="N84" s="13"/>
      <c r="O84" s="13"/>
      <c r="P84" s="13"/>
      <c r="Q84" s="4">
        <f t="shared" si="2"/>
        <v>4</v>
      </c>
      <c r="R84" s="13">
        <v>31</v>
      </c>
      <c r="S84" s="5">
        <f t="shared" si="3"/>
        <v>0.12903225806451613</v>
      </c>
      <c r="T84" s="6"/>
      <c r="U84" s="6"/>
      <c r="V84" s="83"/>
      <c r="W84" s="3" t="s">
        <v>253</v>
      </c>
    </row>
    <row r="85" spans="1:23" ht="75">
      <c r="A85" s="1">
        <v>67</v>
      </c>
      <c r="B85" s="3" t="s">
        <v>16</v>
      </c>
      <c r="C85" s="12" t="s">
        <v>239</v>
      </c>
      <c r="D85" s="12" t="s">
        <v>240</v>
      </c>
      <c r="E85" s="12" t="s">
        <v>241</v>
      </c>
      <c r="F85" s="12" t="s">
        <v>103</v>
      </c>
      <c r="G85" s="12" t="s">
        <v>78</v>
      </c>
      <c r="H85" s="68">
        <v>38751</v>
      </c>
      <c r="I85" s="12" t="s">
        <v>79</v>
      </c>
      <c r="J85" s="12" t="s">
        <v>242</v>
      </c>
      <c r="K85" s="12">
        <v>8</v>
      </c>
      <c r="L85" s="79">
        <v>2</v>
      </c>
      <c r="M85" s="79">
        <v>2</v>
      </c>
      <c r="N85" s="79">
        <v>0</v>
      </c>
      <c r="O85" s="79">
        <v>0</v>
      </c>
      <c r="P85" s="79">
        <v>0</v>
      </c>
      <c r="Q85" s="65">
        <f t="shared" si="2"/>
        <v>4</v>
      </c>
      <c r="R85" s="79">
        <v>31</v>
      </c>
      <c r="S85" s="66">
        <f t="shared" si="3"/>
        <v>0.12903225806451613</v>
      </c>
      <c r="T85" s="67"/>
      <c r="U85" s="67"/>
      <c r="V85" s="87"/>
      <c r="W85" s="12" t="s">
        <v>243</v>
      </c>
    </row>
    <row r="86" spans="1:23" ht="75">
      <c r="A86" s="1">
        <v>68</v>
      </c>
      <c r="B86" s="3" t="s">
        <v>16</v>
      </c>
      <c r="C86" s="14" t="s">
        <v>515</v>
      </c>
      <c r="D86" s="14" t="s">
        <v>516</v>
      </c>
      <c r="E86" s="14" t="s">
        <v>90</v>
      </c>
      <c r="F86" s="14" t="s">
        <v>428</v>
      </c>
      <c r="G86" s="14" t="s">
        <v>86</v>
      </c>
      <c r="H86" s="70">
        <v>38886</v>
      </c>
      <c r="I86" s="14" t="s">
        <v>79</v>
      </c>
      <c r="J86" s="14" t="s">
        <v>501</v>
      </c>
      <c r="K86" s="14">
        <v>8</v>
      </c>
      <c r="L86" s="71">
        <v>0</v>
      </c>
      <c r="M86" s="71">
        <v>2</v>
      </c>
      <c r="N86" s="71">
        <v>1</v>
      </c>
      <c r="O86" s="71"/>
      <c r="P86" s="71"/>
      <c r="Q86" s="101">
        <f t="shared" si="2"/>
        <v>3</v>
      </c>
      <c r="R86" s="71">
        <v>31</v>
      </c>
      <c r="S86" s="72">
        <f t="shared" si="3"/>
        <v>0.0967741935483871</v>
      </c>
      <c r="T86" s="73"/>
      <c r="U86" s="73"/>
      <c r="V86" s="84"/>
      <c r="W86" s="14" t="s">
        <v>517</v>
      </c>
    </row>
    <row r="87" spans="1:23" ht="75">
      <c r="A87" s="1">
        <v>69</v>
      </c>
      <c r="B87" s="3" t="s">
        <v>16</v>
      </c>
      <c r="C87" s="3" t="s">
        <v>275</v>
      </c>
      <c r="D87" s="3" t="s">
        <v>276</v>
      </c>
      <c r="E87" s="3" t="s">
        <v>179</v>
      </c>
      <c r="F87" s="3" t="s">
        <v>108</v>
      </c>
      <c r="G87" s="3" t="s">
        <v>86</v>
      </c>
      <c r="H87" s="63">
        <v>39112</v>
      </c>
      <c r="I87" s="3" t="s">
        <v>79</v>
      </c>
      <c r="J87" s="3" t="s">
        <v>252</v>
      </c>
      <c r="K87" s="3">
        <v>8</v>
      </c>
      <c r="L87" s="13">
        <v>3</v>
      </c>
      <c r="M87" s="13"/>
      <c r="N87" s="13"/>
      <c r="O87" s="13"/>
      <c r="P87" s="13"/>
      <c r="Q87" s="4">
        <f t="shared" si="2"/>
        <v>3</v>
      </c>
      <c r="R87" s="13">
        <v>31</v>
      </c>
      <c r="S87" s="5">
        <f t="shared" si="3"/>
        <v>0.0967741935483871</v>
      </c>
      <c r="T87" s="6"/>
      <c r="U87" s="6"/>
      <c r="V87" s="83"/>
      <c r="W87" s="3" t="s">
        <v>253</v>
      </c>
    </row>
    <row r="88" spans="1:23" ht="75">
      <c r="A88" s="1">
        <v>70</v>
      </c>
      <c r="B88" s="3" t="s">
        <v>16</v>
      </c>
      <c r="C88" s="3" t="s">
        <v>362</v>
      </c>
      <c r="D88" s="3" t="s">
        <v>363</v>
      </c>
      <c r="E88" s="3" t="s">
        <v>364</v>
      </c>
      <c r="F88" s="3" t="s">
        <v>365</v>
      </c>
      <c r="G88" s="3" t="s">
        <v>86</v>
      </c>
      <c r="H88" s="63">
        <v>38889</v>
      </c>
      <c r="I88" s="3" t="s">
        <v>79</v>
      </c>
      <c r="J88" s="3" t="s">
        <v>306</v>
      </c>
      <c r="K88" s="3">
        <v>8</v>
      </c>
      <c r="L88" s="13"/>
      <c r="M88" s="13"/>
      <c r="N88" s="13">
        <v>0</v>
      </c>
      <c r="O88" s="13">
        <v>3</v>
      </c>
      <c r="P88" s="13"/>
      <c r="Q88" s="4">
        <f t="shared" si="2"/>
        <v>3</v>
      </c>
      <c r="R88" s="13">
        <v>31</v>
      </c>
      <c r="S88" s="5">
        <f t="shared" si="3"/>
        <v>0.0967741935483871</v>
      </c>
      <c r="T88" s="6"/>
      <c r="U88" s="6"/>
      <c r="V88" s="83"/>
      <c r="W88" s="3" t="s">
        <v>349</v>
      </c>
    </row>
    <row r="89" spans="1:23" ht="56.25">
      <c r="A89" s="1">
        <v>71</v>
      </c>
      <c r="B89" s="3" t="s">
        <v>16</v>
      </c>
      <c r="C89" s="3" t="s">
        <v>626</v>
      </c>
      <c r="D89" s="3" t="s">
        <v>455</v>
      </c>
      <c r="E89" s="3" t="s">
        <v>627</v>
      </c>
      <c r="F89" s="3" t="s">
        <v>132</v>
      </c>
      <c r="G89" s="16" t="s">
        <v>78</v>
      </c>
      <c r="H89" s="63">
        <v>38763</v>
      </c>
      <c r="I89" s="3" t="s">
        <v>79</v>
      </c>
      <c r="J89" s="3" t="s">
        <v>620</v>
      </c>
      <c r="K89" s="3">
        <v>8</v>
      </c>
      <c r="L89" s="13">
        <v>2</v>
      </c>
      <c r="M89" s="13">
        <v>1</v>
      </c>
      <c r="N89" s="13">
        <v>0</v>
      </c>
      <c r="O89" s="13">
        <v>0</v>
      </c>
      <c r="P89" s="13"/>
      <c r="Q89" s="4">
        <f t="shared" si="2"/>
        <v>3</v>
      </c>
      <c r="R89" s="13">
        <v>31</v>
      </c>
      <c r="S89" s="5">
        <f t="shared" si="3"/>
        <v>0.0967741935483871</v>
      </c>
      <c r="T89" s="6"/>
      <c r="U89" s="6"/>
      <c r="V89" s="83"/>
      <c r="W89" s="3" t="s">
        <v>621</v>
      </c>
    </row>
    <row r="90" spans="1:23" ht="75">
      <c r="A90" s="1">
        <v>72</v>
      </c>
      <c r="B90" s="14" t="s">
        <v>16</v>
      </c>
      <c r="C90" s="3" t="s">
        <v>360</v>
      </c>
      <c r="D90" s="3" t="s">
        <v>361</v>
      </c>
      <c r="E90" s="3" t="s">
        <v>288</v>
      </c>
      <c r="F90" s="3" t="s">
        <v>77</v>
      </c>
      <c r="G90" s="3" t="s">
        <v>78</v>
      </c>
      <c r="H90" s="63">
        <v>38902</v>
      </c>
      <c r="I90" s="3" t="s">
        <v>79</v>
      </c>
      <c r="J90" s="3" t="s">
        <v>306</v>
      </c>
      <c r="K90" s="3">
        <v>8</v>
      </c>
      <c r="L90" s="13">
        <v>3</v>
      </c>
      <c r="M90" s="13"/>
      <c r="N90" s="13">
        <v>0</v>
      </c>
      <c r="O90" s="13"/>
      <c r="P90" s="13"/>
      <c r="Q90" s="4">
        <f t="shared" si="2"/>
        <v>3</v>
      </c>
      <c r="R90" s="13">
        <v>31</v>
      </c>
      <c r="S90" s="5">
        <f t="shared" si="3"/>
        <v>0.0967741935483871</v>
      </c>
      <c r="T90" s="6"/>
      <c r="U90" s="6"/>
      <c r="V90" s="83"/>
      <c r="W90" s="3" t="s">
        <v>349</v>
      </c>
    </row>
    <row r="91" spans="1:23" ht="56.25">
      <c r="A91" s="1">
        <v>73</v>
      </c>
      <c r="B91" s="3" t="s">
        <v>16</v>
      </c>
      <c r="C91" s="3" t="s">
        <v>624</v>
      </c>
      <c r="D91" s="3" t="s">
        <v>625</v>
      </c>
      <c r="E91" s="3" t="s">
        <v>237</v>
      </c>
      <c r="F91" s="3" t="s">
        <v>428</v>
      </c>
      <c r="G91" s="3" t="s">
        <v>86</v>
      </c>
      <c r="H91" s="63">
        <v>38991</v>
      </c>
      <c r="I91" s="3" t="s">
        <v>79</v>
      </c>
      <c r="J91" s="3" t="s">
        <v>620</v>
      </c>
      <c r="K91" s="3">
        <v>8</v>
      </c>
      <c r="L91" s="13">
        <v>2</v>
      </c>
      <c r="M91" s="13">
        <v>1</v>
      </c>
      <c r="N91" s="13">
        <v>0</v>
      </c>
      <c r="O91" s="13">
        <v>0</v>
      </c>
      <c r="P91" s="13"/>
      <c r="Q91" s="4">
        <f t="shared" si="2"/>
        <v>3</v>
      </c>
      <c r="R91" s="13">
        <v>31</v>
      </c>
      <c r="S91" s="5">
        <f t="shared" si="3"/>
        <v>0.0967741935483871</v>
      </c>
      <c r="T91" s="6"/>
      <c r="U91" s="6"/>
      <c r="V91" s="83"/>
      <c r="W91" s="3" t="s">
        <v>621</v>
      </c>
    </row>
    <row r="92" spans="1:23" ht="75">
      <c r="A92" s="1">
        <v>74</v>
      </c>
      <c r="B92" s="3" t="s">
        <v>16</v>
      </c>
      <c r="C92" s="14" t="s">
        <v>518</v>
      </c>
      <c r="D92" s="14" t="s">
        <v>519</v>
      </c>
      <c r="E92" s="14" t="s">
        <v>210</v>
      </c>
      <c r="F92" s="14" t="s">
        <v>493</v>
      </c>
      <c r="G92" s="14" t="s">
        <v>78</v>
      </c>
      <c r="H92" s="70">
        <v>38698</v>
      </c>
      <c r="I92" s="14" t="s">
        <v>79</v>
      </c>
      <c r="J92" s="14" t="s">
        <v>501</v>
      </c>
      <c r="K92" s="14">
        <v>8</v>
      </c>
      <c r="L92" s="71">
        <v>0</v>
      </c>
      <c r="M92" s="71">
        <v>2</v>
      </c>
      <c r="N92" s="71">
        <v>1</v>
      </c>
      <c r="O92" s="71">
        <v>0</v>
      </c>
      <c r="P92" s="71"/>
      <c r="Q92" s="101">
        <f t="shared" si="2"/>
        <v>3</v>
      </c>
      <c r="R92" s="71">
        <v>31</v>
      </c>
      <c r="S92" s="72">
        <f t="shared" si="3"/>
        <v>0.0967741935483871</v>
      </c>
      <c r="T92" s="73"/>
      <c r="U92" s="73"/>
      <c r="V92" s="84"/>
      <c r="W92" s="14" t="s">
        <v>517</v>
      </c>
    </row>
    <row r="93" spans="1:23" ht="75">
      <c r="A93" s="1">
        <v>75</v>
      </c>
      <c r="B93" s="3" t="s">
        <v>16</v>
      </c>
      <c r="C93" s="14" t="s">
        <v>448</v>
      </c>
      <c r="D93" s="14" t="s">
        <v>449</v>
      </c>
      <c r="E93" s="14" t="s">
        <v>450</v>
      </c>
      <c r="F93" s="14" t="s">
        <v>85</v>
      </c>
      <c r="G93" s="14" t="s">
        <v>86</v>
      </c>
      <c r="H93" s="70">
        <v>38926</v>
      </c>
      <c r="I93" s="14" t="s">
        <v>79</v>
      </c>
      <c r="J93" s="14" t="s">
        <v>424</v>
      </c>
      <c r="K93" s="14">
        <v>8</v>
      </c>
      <c r="L93" s="71">
        <v>1</v>
      </c>
      <c r="M93" s="71">
        <v>1</v>
      </c>
      <c r="N93" s="71">
        <v>0</v>
      </c>
      <c r="O93" s="71">
        <v>0</v>
      </c>
      <c r="P93" s="71"/>
      <c r="Q93" s="101">
        <f t="shared" si="2"/>
        <v>2</v>
      </c>
      <c r="R93" s="71">
        <v>31</v>
      </c>
      <c r="S93" s="72">
        <f t="shared" si="3"/>
        <v>0.06451612903225806</v>
      </c>
      <c r="T93" s="73"/>
      <c r="U93" s="73"/>
      <c r="V93" s="84"/>
      <c r="W93" s="14" t="s">
        <v>425</v>
      </c>
    </row>
    <row r="94" spans="1:23" ht="75">
      <c r="A94" s="1">
        <v>76</v>
      </c>
      <c r="B94" s="3" t="s">
        <v>16</v>
      </c>
      <c r="C94" s="14" t="s">
        <v>520</v>
      </c>
      <c r="D94" s="14" t="s">
        <v>521</v>
      </c>
      <c r="E94" s="14" t="s">
        <v>98</v>
      </c>
      <c r="F94" s="14" t="s">
        <v>416</v>
      </c>
      <c r="G94" s="14" t="s">
        <v>86</v>
      </c>
      <c r="H94" s="70">
        <v>38777</v>
      </c>
      <c r="I94" s="14" t="s">
        <v>79</v>
      </c>
      <c r="J94" s="14" t="s">
        <v>501</v>
      </c>
      <c r="K94" s="14">
        <v>8</v>
      </c>
      <c r="L94" s="71">
        <v>0</v>
      </c>
      <c r="M94" s="71">
        <v>1</v>
      </c>
      <c r="N94" s="71">
        <v>1</v>
      </c>
      <c r="O94" s="71"/>
      <c r="P94" s="71"/>
      <c r="Q94" s="101">
        <f t="shared" si="2"/>
        <v>2</v>
      </c>
      <c r="R94" s="71">
        <v>31</v>
      </c>
      <c r="S94" s="72">
        <f t="shared" si="3"/>
        <v>0.06451612903225806</v>
      </c>
      <c r="T94" s="73"/>
      <c r="U94" s="73"/>
      <c r="V94" s="84"/>
      <c r="W94" s="14" t="s">
        <v>517</v>
      </c>
    </row>
    <row r="95" spans="1:23" ht="75">
      <c r="A95" s="1">
        <v>77</v>
      </c>
      <c r="B95" s="3" t="s">
        <v>16</v>
      </c>
      <c r="C95" s="14" t="s">
        <v>522</v>
      </c>
      <c r="D95" s="14" t="s">
        <v>523</v>
      </c>
      <c r="E95" s="14" t="s">
        <v>524</v>
      </c>
      <c r="F95" s="14" t="s">
        <v>525</v>
      </c>
      <c r="G95" s="14" t="s">
        <v>86</v>
      </c>
      <c r="H95" s="70">
        <v>39170</v>
      </c>
      <c r="I95" s="14" t="s">
        <v>79</v>
      </c>
      <c r="J95" s="14" t="s">
        <v>501</v>
      </c>
      <c r="K95" s="14">
        <v>8</v>
      </c>
      <c r="L95" s="71">
        <v>0</v>
      </c>
      <c r="M95" s="71">
        <v>1</v>
      </c>
      <c r="N95" s="71">
        <v>1</v>
      </c>
      <c r="O95" s="71">
        <v>0</v>
      </c>
      <c r="P95" s="71"/>
      <c r="Q95" s="101">
        <f t="shared" si="2"/>
        <v>2</v>
      </c>
      <c r="R95" s="71">
        <v>31</v>
      </c>
      <c r="S95" s="72">
        <f t="shared" si="3"/>
        <v>0.06451612903225806</v>
      </c>
      <c r="T95" s="73"/>
      <c r="U95" s="73"/>
      <c r="V95" s="84"/>
      <c r="W95" s="14" t="s">
        <v>517</v>
      </c>
    </row>
    <row r="96" spans="1:23" ht="75">
      <c r="A96" s="1">
        <v>78</v>
      </c>
      <c r="B96" s="3" t="s">
        <v>16</v>
      </c>
      <c r="C96" s="14" t="s">
        <v>451</v>
      </c>
      <c r="D96" s="14" t="s">
        <v>154</v>
      </c>
      <c r="E96" s="14" t="s">
        <v>121</v>
      </c>
      <c r="F96" s="14" t="s">
        <v>103</v>
      </c>
      <c r="G96" s="14" t="s">
        <v>78</v>
      </c>
      <c r="H96" s="70">
        <v>38827</v>
      </c>
      <c r="I96" s="14" t="s">
        <v>79</v>
      </c>
      <c r="J96" s="14" t="s">
        <v>424</v>
      </c>
      <c r="K96" s="14">
        <v>8</v>
      </c>
      <c r="L96" s="71">
        <v>1</v>
      </c>
      <c r="M96" s="71">
        <v>1</v>
      </c>
      <c r="N96" s="71">
        <v>0</v>
      </c>
      <c r="O96" s="71">
        <v>0</v>
      </c>
      <c r="P96" s="71"/>
      <c r="Q96" s="101">
        <f t="shared" si="2"/>
        <v>2</v>
      </c>
      <c r="R96" s="71">
        <v>31</v>
      </c>
      <c r="S96" s="72">
        <f t="shared" si="3"/>
        <v>0.06451612903225806</v>
      </c>
      <c r="T96" s="73"/>
      <c r="U96" s="73"/>
      <c r="V96" s="84"/>
      <c r="W96" s="14" t="s">
        <v>425</v>
      </c>
    </row>
    <row r="97" spans="1:23" ht="75">
      <c r="A97" s="1">
        <v>79</v>
      </c>
      <c r="B97" s="3" t="s">
        <v>16</v>
      </c>
      <c r="C97" s="14" t="s">
        <v>452</v>
      </c>
      <c r="D97" s="14" t="s">
        <v>453</v>
      </c>
      <c r="E97" s="14" t="s">
        <v>135</v>
      </c>
      <c r="F97" s="14" t="s">
        <v>156</v>
      </c>
      <c r="G97" s="14" t="s">
        <v>78</v>
      </c>
      <c r="H97" s="70">
        <v>38850</v>
      </c>
      <c r="I97" s="14" t="s">
        <v>79</v>
      </c>
      <c r="J97" s="14" t="s">
        <v>424</v>
      </c>
      <c r="K97" s="14">
        <v>8</v>
      </c>
      <c r="L97" s="71">
        <v>1</v>
      </c>
      <c r="M97" s="71">
        <v>0</v>
      </c>
      <c r="N97" s="71">
        <v>0</v>
      </c>
      <c r="O97" s="71">
        <v>0</v>
      </c>
      <c r="P97" s="71"/>
      <c r="Q97" s="101">
        <f t="shared" si="2"/>
        <v>1</v>
      </c>
      <c r="R97" s="71">
        <v>31</v>
      </c>
      <c r="S97" s="72">
        <f t="shared" si="3"/>
        <v>0.03225806451612903</v>
      </c>
      <c r="T97" s="73"/>
      <c r="U97" s="73"/>
      <c r="V97" s="84"/>
      <c r="W97" s="14" t="s">
        <v>425</v>
      </c>
    </row>
    <row r="98" spans="1:23" ht="75">
      <c r="A98" s="1">
        <v>80</v>
      </c>
      <c r="B98" s="14" t="s">
        <v>16</v>
      </c>
      <c r="C98" s="3" t="s">
        <v>371</v>
      </c>
      <c r="D98" s="3" t="s">
        <v>372</v>
      </c>
      <c r="E98" s="3" t="s">
        <v>373</v>
      </c>
      <c r="F98" s="3" t="s">
        <v>140</v>
      </c>
      <c r="G98" s="3" t="s">
        <v>78</v>
      </c>
      <c r="H98" s="63">
        <v>38770</v>
      </c>
      <c r="I98" s="3" t="s">
        <v>79</v>
      </c>
      <c r="J98" s="3" t="s">
        <v>306</v>
      </c>
      <c r="K98" s="3">
        <v>8</v>
      </c>
      <c r="L98" s="13">
        <v>0</v>
      </c>
      <c r="M98" s="13">
        <v>0</v>
      </c>
      <c r="N98" s="13">
        <v>1</v>
      </c>
      <c r="O98" s="13"/>
      <c r="P98" s="13"/>
      <c r="Q98" s="4">
        <f t="shared" si="2"/>
        <v>1</v>
      </c>
      <c r="R98" s="13">
        <v>31</v>
      </c>
      <c r="S98" s="5">
        <f t="shared" si="3"/>
        <v>0.03225806451612903</v>
      </c>
      <c r="T98" s="6"/>
      <c r="U98" s="6"/>
      <c r="V98" s="83"/>
      <c r="W98" s="3" t="s">
        <v>349</v>
      </c>
    </row>
    <row r="99" spans="1:23" ht="75">
      <c r="A99" s="1">
        <v>81</v>
      </c>
      <c r="B99" s="14" t="s">
        <v>16</v>
      </c>
      <c r="C99" s="3" t="s">
        <v>369</v>
      </c>
      <c r="D99" s="3" t="s">
        <v>370</v>
      </c>
      <c r="E99" s="3" t="s">
        <v>210</v>
      </c>
      <c r="F99" s="3" t="s">
        <v>103</v>
      </c>
      <c r="G99" s="3" t="s">
        <v>78</v>
      </c>
      <c r="H99" s="63">
        <v>38769</v>
      </c>
      <c r="I99" s="3" t="s">
        <v>79</v>
      </c>
      <c r="J99" s="3" t="s">
        <v>306</v>
      </c>
      <c r="K99" s="3">
        <v>8</v>
      </c>
      <c r="L99" s="13">
        <v>0</v>
      </c>
      <c r="M99" s="13">
        <v>1</v>
      </c>
      <c r="N99" s="13"/>
      <c r="O99" s="13"/>
      <c r="P99" s="13"/>
      <c r="Q99" s="4">
        <f t="shared" si="2"/>
        <v>1</v>
      </c>
      <c r="R99" s="13">
        <v>31</v>
      </c>
      <c r="S99" s="5">
        <f t="shared" si="3"/>
        <v>0.03225806451612903</v>
      </c>
      <c r="T99" s="6"/>
      <c r="U99" s="6"/>
      <c r="V99" s="83"/>
      <c r="W99" s="3" t="s">
        <v>349</v>
      </c>
    </row>
    <row r="100" spans="1:23" ht="75">
      <c r="A100" s="1">
        <v>82</v>
      </c>
      <c r="B100" s="3" t="s">
        <v>16</v>
      </c>
      <c r="C100" s="3" t="s">
        <v>366</v>
      </c>
      <c r="D100" s="3" t="s">
        <v>367</v>
      </c>
      <c r="E100" s="3" t="s">
        <v>368</v>
      </c>
      <c r="F100" s="3" t="s">
        <v>172</v>
      </c>
      <c r="G100" s="3" t="s">
        <v>86</v>
      </c>
      <c r="H100" s="63">
        <v>38788</v>
      </c>
      <c r="I100" s="3" t="s">
        <v>79</v>
      </c>
      <c r="J100" s="3" t="s">
        <v>306</v>
      </c>
      <c r="K100" s="3">
        <v>8</v>
      </c>
      <c r="L100" s="13"/>
      <c r="M100" s="13"/>
      <c r="N100" s="13">
        <v>1</v>
      </c>
      <c r="O100" s="13"/>
      <c r="P100" s="13"/>
      <c r="Q100" s="4">
        <f t="shared" si="2"/>
        <v>1</v>
      </c>
      <c r="R100" s="13">
        <v>31</v>
      </c>
      <c r="S100" s="5">
        <f t="shared" si="3"/>
        <v>0.03225806451612903</v>
      </c>
      <c r="T100" s="6"/>
      <c r="U100" s="6"/>
      <c r="V100" s="83"/>
      <c r="W100" s="3" t="s">
        <v>307</v>
      </c>
    </row>
    <row r="101" spans="1:23" ht="75">
      <c r="A101" s="1">
        <v>83</v>
      </c>
      <c r="B101" s="3" t="s">
        <v>16</v>
      </c>
      <c r="C101" s="3" t="s">
        <v>280</v>
      </c>
      <c r="D101" s="3" t="s">
        <v>281</v>
      </c>
      <c r="E101" s="3" t="s">
        <v>261</v>
      </c>
      <c r="F101" s="3" t="s">
        <v>271</v>
      </c>
      <c r="G101" s="3" t="s">
        <v>78</v>
      </c>
      <c r="H101" s="63">
        <v>38907</v>
      </c>
      <c r="I101" s="3" t="s">
        <v>79</v>
      </c>
      <c r="J101" s="3" t="s">
        <v>252</v>
      </c>
      <c r="K101" s="3">
        <v>8</v>
      </c>
      <c r="L101" s="13"/>
      <c r="M101" s="13">
        <v>1</v>
      </c>
      <c r="N101" s="13"/>
      <c r="O101" s="13"/>
      <c r="P101" s="13"/>
      <c r="Q101" s="4">
        <f t="shared" si="2"/>
        <v>1</v>
      </c>
      <c r="R101" s="13">
        <v>31</v>
      </c>
      <c r="S101" s="5">
        <f t="shared" si="3"/>
        <v>0.03225806451612903</v>
      </c>
      <c r="T101" s="6"/>
      <c r="U101" s="6"/>
      <c r="V101" s="83"/>
      <c r="W101" s="3" t="s">
        <v>253</v>
      </c>
    </row>
    <row r="102" spans="1:23" ht="75">
      <c r="A102" s="1">
        <v>84</v>
      </c>
      <c r="B102" s="3" t="s">
        <v>16</v>
      </c>
      <c r="C102" s="3" t="s">
        <v>277</v>
      </c>
      <c r="D102" s="3" t="s">
        <v>278</v>
      </c>
      <c r="E102" s="3" t="s">
        <v>279</v>
      </c>
      <c r="F102" s="3" t="s">
        <v>140</v>
      </c>
      <c r="G102" s="3" t="s">
        <v>78</v>
      </c>
      <c r="H102" s="63">
        <v>38576</v>
      </c>
      <c r="I102" s="3" t="s">
        <v>79</v>
      </c>
      <c r="J102" s="3" t="s">
        <v>252</v>
      </c>
      <c r="K102" s="3">
        <v>8</v>
      </c>
      <c r="L102" s="13"/>
      <c r="M102" s="13">
        <v>1</v>
      </c>
      <c r="N102" s="13"/>
      <c r="O102" s="13"/>
      <c r="P102" s="13"/>
      <c r="Q102" s="4">
        <f t="shared" si="2"/>
        <v>1</v>
      </c>
      <c r="R102" s="13">
        <v>31</v>
      </c>
      <c r="S102" s="5">
        <f t="shared" si="3"/>
        <v>0.03225806451612903</v>
      </c>
      <c r="T102" s="6"/>
      <c r="U102" s="6"/>
      <c r="V102" s="83"/>
      <c r="W102" s="3" t="s">
        <v>253</v>
      </c>
    </row>
    <row r="103" spans="1:23" ht="75">
      <c r="A103" s="1">
        <v>85</v>
      </c>
      <c r="B103" s="3" t="s">
        <v>16</v>
      </c>
      <c r="C103" s="3" t="s">
        <v>374</v>
      </c>
      <c r="D103" s="3" t="s">
        <v>375</v>
      </c>
      <c r="E103" s="3" t="s">
        <v>210</v>
      </c>
      <c r="F103" s="3" t="s">
        <v>376</v>
      </c>
      <c r="G103" s="3" t="s">
        <v>78</v>
      </c>
      <c r="H103" s="63">
        <v>39263</v>
      </c>
      <c r="I103" s="3" t="s">
        <v>79</v>
      </c>
      <c r="J103" s="3" t="s">
        <v>306</v>
      </c>
      <c r="K103" s="3">
        <v>8</v>
      </c>
      <c r="L103" s="13">
        <v>1</v>
      </c>
      <c r="M103" s="13"/>
      <c r="N103" s="13">
        <v>0</v>
      </c>
      <c r="O103" s="13">
        <v>0</v>
      </c>
      <c r="P103" s="13"/>
      <c r="Q103" s="4">
        <f t="shared" si="2"/>
        <v>1</v>
      </c>
      <c r="R103" s="13">
        <v>31</v>
      </c>
      <c r="S103" s="5">
        <f t="shared" si="3"/>
        <v>0.03225806451612903</v>
      </c>
      <c r="T103" s="6"/>
      <c r="U103" s="6"/>
      <c r="V103" s="83"/>
      <c r="W103" s="3" t="s">
        <v>307</v>
      </c>
    </row>
    <row r="104" spans="1:23" ht="75">
      <c r="A104" s="1">
        <v>86</v>
      </c>
      <c r="B104" s="3" t="s">
        <v>16</v>
      </c>
      <c r="C104" s="14" t="s">
        <v>526</v>
      </c>
      <c r="D104" s="14" t="s">
        <v>527</v>
      </c>
      <c r="E104" s="14" t="s">
        <v>102</v>
      </c>
      <c r="F104" s="14" t="s">
        <v>132</v>
      </c>
      <c r="G104" s="14" t="s">
        <v>78</v>
      </c>
      <c r="H104" s="70">
        <v>38928</v>
      </c>
      <c r="I104" s="14" t="s">
        <v>79</v>
      </c>
      <c r="J104" s="14" t="s">
        <v>501</v>
      </c>
      <c r="K104" s="14">
        <v>8</v>
      </c>
      <c r="L104" s="71">
        <v>0</v>
      </c>
      <c r="M104" s="71">
        <v>1</v>
      </c>
      <c r="N104" s="71"/>
      <c r="O104" s="71"/>
      <c r="P104" s="71"/>
      <c r="Q104" s="101">
        <f t="shared" si="2"/>
        <v>1</v>
      </c>
      <c r="R104" s="71">
        <v>31</v>
      </c>
      <c r="S104" s="72">
        <f t="shared" si="3"/>
        <v>0.03225806451612903</v>
      </c>
      <c r="T104" s="73"/>
      <c r="U104" s="73"/>
      <c r="V104" s="84"/>
      <c r="W104" s="14" t="s">
        <v>517</v>
      </c>
    </row>
    <row r="105" spans="1:23" ht="75">
      <c r="A105" s="1">
        <v>87</v>
      </c>
      <c r="B105" s="3" t="s">
        <v>16</v>
      </c>
      <c r="C105" s="3" t="s">
        <v>282</v>
      </c>
      <c r="D105" s="3" t="s">
        <v>283</v>
      </c>
      <c r="E105" s="3" t="s">
        <v>94</v>
      </c>
      <c r="F105" s="3" t="s">
        <v>214</v>
      </c>
      <c r="G105" s="3" t="s">
        <v>78</v>
      </c>
      <c r="H105" s="63">
        <v>39017</v>
      </c>
      <c r="I105" s="3" t="s">
        <v>79</v>
      </c>
      <c r="J105" s="3" t="s">
        <v>252</v>
      </c>
      <c r="K105" s="3">
        <v>8</v>
      </c>
      <c r="L105" s="13"/>
      <c r="M105" s="13"/>
      <c r="N105" s="13">
        <v>1</v>
      </c>
      <c r="O105" s="13"/>
      <c r="P105" s="13"/>
      <c r="Q105" s="4">
        <f t="shared" si="2"/>
        <v>1</v>
      </c>
      <c r="R105" s="13">
        <v>31</v>
      </c>
      <c r="S105" s="5">
        <f t="shared" si="3"/>
        <v>0.03225806451612903</v>
      </c>
      <c r="T105" s="6"/>
      <c r="U105" s="6"/>
      <c r="V105" s="83"/>
      <c r="W105" s="3" t="s">
        <v>253</v>
      </c>
    </row>
    <row r="106" spans="1:23" ht="75">
      <c r="A106" s="1">
        <v>88</v>
      </c>
      <c r="B106" s="3" t="s">
        <v>16</v>
      </c>
      <c r="C106" s="3" t="s">
        <v>284</v>
      </c>
      <c r="D106" s="3" t="s">
        <v>285</v>
      </c>
      <c r="E106" s="3" t="s">
        <v>98</v>
      </c>
      <c r="F106" s="3" t="s">
        <v>256</v>
      </c>
      <c r="G106" s="3" t="s">
        <v>86</v>
      </c>
      <c r="H106" s="63">
        <v>38915</v>
      </c>
      <c r="I106" s="3" t="s">
        <v>79</v>
      </c>
      <c r="J106" s="3" t="s">
        <v>252</v>
      </c>
      <c r="K106" s="3">
        <v>8</v>
      </c>
      <c r="L106" s="13"/>
      <c r="M106" s="13">
        <v>1</v>
      </c>
      <c r="N106" s="13"/>
      <c r="O106" s="13"/>
      <c r="P106" s="13"/>
      <c r="Q106" s="4">
        <f t="shared" si="2"/>
        <v>1</v>
      </c>
      <c r="R106" s="13">
        <v>31</v>
      </c>
      <c r="S106" s="5">
        <f t="shared" si="3"/>
        <v>0.03225806451612903</v>
      </c>
      <c r="T106" s="6"/>
      <c r="U106" s="6"/>
      <c r="V106" s="83"/>
      <c r="W106" s="3" t="s">
        <v>253</v>
      </c>
    </row>
    <row r="107" spans="1:23" ht="75">
      <c r="A107" s="1">
        <v>89</v>
      </c>
      <c r="B107" s="3" t="s">
        <v>16</v>
      </c>
      <c r="C107" s="3" t="s">
        <v>286</v>
      </c>
      <c r="D107" s="3" t="s">
        <v>287</v>
      </c>
      <c r="E107" s="3" t="s">
        <v>288</v>
      </c>
      <c r="F107" s="3" t="s">
        <v>103</v>
      </c>
      <c r="G107" s="3" t="s">
        <v>78</v>
      </c>
      <c r="H107" s="63">
        <v>39004</v>
      </c>
      <c r="I107" s="3" t="s">
        <v>79</v>
      </c>
      <c r="J107" s="3" t="s">
        <v>252</v>
      </c>
      <c r="K107" s="3">
        <v>8</v>
      </c>
      <c r="L107" s="13"/>
      <c r="M107" s="13">
        <v>1</v>
      </c>
      <c r="N107" s="13"/>
      <c r="O107" s="13"/>
      <c r="P107" s="13"/>
      <c r="Q107" s="4">
        <f t="shared" si="2"/>
        <v>1</v>
      </c>
      <c r="R107" s="13">
        <v>31</v>
      </c>
      <c r="S107" s="5">
        <f t="shared" si="3"/>
        <v>0.03225806451612903</v>
      </c>
      <c r="T107" s="6"/>
      <c r="U107" s="6"/>
      <c r="V107" s="83"/>
      <c r="W107" s="3" t="s">
        <v>253</v>
      </c>
    </row>
    <row r="108" spans="1:23" ht="75">
      <c r="A108" s="1">
        <v>90</v>
      </c>
      <c r="B108" s="3" t="s">
        <v>16</v>
      </c>
      <c r="C108" s="3" t="s">
        <v>391</v>
      </c>
      <c r="D108" s="3" t="s">
        <v>392</v>
      </c>
      <c r="E108" s="3" t="s">
        <v>393</v>
      </c>
      <c r="F108" s="3" t="s">
        <v>394</v>
      </c>
      <c r="G108" s="3" t="s">
        <v>86</v>
      </c>
      <c r="H108" s="63">
        <v>38702</v>
      </c>
      <c r="I108" s="3" t="s">
        <v>79</v>
      </c>
      <c r="J108" s="3" t="s">
        <v>306</v>
      </c>
      <c r="K108" s="3">
        <v>8</v>
      </c>
      <c r="L108" s="13">
        <v>0</v>
      </c>
      <c r="M108" s="13"/>
      <c r="N108" s="13"/>
      <c r="O108" s="13"/>
      <c r="P108" s="13"/>
      <c r="Q108" s="4">
        <f t="shared" si="2"/>
        <v>0</v>
      </c>
      <c r="R108" s="13">
        <v>31</v>
      </c>
      <c r="S108" s="5">
        <f t="shared" si="3"/>
        <v>0</v>
      </c>
      <c r="T108" s="6"/>
      <c r="U108" s="6"/>
      <c r="V108" s="83"/>
      <c r="W108" s="3" t="s">
        <v>349</v>
      </c>
    </row>
    <row r="109" spans="1:23" ht="75">
      <c r="A109" s="1">
        <v>91</v>
      </c>
      <c r="B109" s="14" t="s">
        <v>16</v>
      </c>
      <c r="C109" s="3" t="s">
        <v>381</v>
      </c>
      <c r="D109" s="23" t="s">
        <v>382</v>
      </c>
      <c r="E109" s="3" t="s">
        <v>383</v>
      </c>
      <c r="F109" s="3" t="s">
        <v>207</v>
      </c>
      <c r="G109" s="3" t="s">
        <v>78</v>
      </c>
      <c r="H109" s="69">
        <v>38843</v>
      </c>
      <c r="I109" s="3" t="s">
        <v>79</v>
      </c>
      <c r="J109" s="3" t="s">
        <v>306</v>
      </c>
      <c r="K109" s="3">
        <v>8</v>
      </c>
      <c r="L109" s="13">
        <v>0</v>
      </c>
      <c r="M109" s="13"/>
      <c r="N109" s="13">
        <v>0</v>
      </c>
      <c r="O109" s="13"/>
      <c r="P109" s="13"/>
      <c r="Q109" s="4">
        <f t="shared" si="2"/>
        <v>0</v>
      </c>
      <c r="R109" s="13">
        <v>31</v>
      </c>
      <c r="S109" s="5">
        <f t="shared" si="3"/>
        <v>0</v>
      </c>
      <c r="T109" s="6"/>
      <c r="U109" s="6"/>
      <c r="V109" s="83"/>
      <c r="W109" s="3" t="s">
        <v>349</v>
      </c>
    </row>
    <row r="110" spans="1:23" ht="75">
      <c r="A110" s="1">
        <v>92</v>
      </c>
      <c r="B110" s="14" t="s">
        <v>16</v>
      </c>
      <c r="C110" s="3" t="s">
        <v>386</v>
      </c>
      <c r="D110" s="3" t="s">
        <v>387</v>
      </c>
      <c r="E110" s="3" t="s">
        <v>213</v>
      </c>
      <c r="F110" s="3" t="s">
        <v>388</v>
      </c>
      <c r="G110" s="3" t="s">
        <v>78</v>
      </c>
      <c r="H110" s="63">
        <v>38990</v>
      </c>
      <c r="I110" s="3" t="s">
        <v>79</v>
      </c>
      <c r="J110" s="3" t="s">
        <v>306</v>
      </c>
      <c r="K110" s="3">
        <v>8</v>
      </c>
      <c r="L110" s="13">
        <v>0</v>
      </c>
      <c r="M110" s="13"/>
      <c r="N110" s="13">
        <v>0</v>
      </c>
      <c r="O110" s="13"/>
      <c r="P110" s="13"/>
      <c r="Q110" s="4">
        <f t="shared" si="2"/>
        <v>0</v>
      </c>
      <c r="R110" s="13">
        <v>31</v>
      </c>
      <c r="S110" s="5">
        <f t="shared" si="3"/>
        <v>0</v>
      </c>
      <c r="T110" s="6"/>
      <c r="U110" s="6"/>
      <c r="V110" s="83"/>
      <c r="W110" s="3" t="s">
        <v>349</v>
      </c>
    </row>
    <row r="111" spans="1:23" ht="75">
      <c r="A111" s="1">
        <v>93</v>
      </c>
      <c r="B111" s="14" t="s">
        <v>16</v>
      </c>
      <c r="C111" s="3" t="s">
        <v>384</v>
      </c>
      <c r="D111" s="3" t="s">
        <v>385</v>
      </c>
      <c r="E111" s="3" t="s">
        <v>241</v>
      </c>
      <c r="F111" s="3" t="s">
        <v>132</v>
      </c>
      <c r="G111" s="3" t="s">
        <v>78</v>
      </c>
      <c r="H111" s="63">
        <v>39081</v>
      </c>
      <c r="I111" s="3" t="s">
        <v>79</v>
      </c>
      <c r="J111" s="3" t="s">
        <v>306</v>
      </c>
      <c r="K111" s="3">
        <v>8</v>
      </c>
      <c r="L111" s="13">
        <v>0</v>
      </c>
      <c r="M111" s="13"/>
      <c r="N111" s="13">
        <v>0</v>
      </c>
      <c r="O111" s="13"/>
      <c r="P111" s="13"/>
      <c r="Q111" s="4">
        <f t="shared" si="2"/>
        <v>0</v>
      </c>
      <c r="R111" s="13">
        <v>31</v>
      </c>
      <c r="S111" s="5">
        <f t="shared" si="3"/>
        <v>0</v>
      </c>
      <c r="T111" s="6"/>
      <c r="U111" s="6"/>
      <c r="V111" s="83"/>
      <c r="W111" s="3" t="s">
        <v>349</v>
      </c>
    </row>
    <row r="112" spans="1:23" ht="75">
      <c r="A112" s="1">
        <v>94</v>
      </c>
      <c r="B112" s="14" t="s">
        <v>16</v>
      </c>
      <c r="C112" s="3" t="s">
        <v>169</v>
      </c>
      <c r="D112" s="3" t="s">
        <v>170</v>
      </c>
      <c r="E112" s="3" t="s">
        <v>171</v>
      </c>
      <c r="F112" s="3" t="s">
        <v>172</v>
      </c>
      <c r="G112" s="3" t="s">
        <v>86</v>
      </c>
      <c r="H112" s="63">
        <v>38924</v>
      </c>
      <c r="I112" s="3" t="s">
        <v>79</v>
      </c>
      <c r="J112" s="3" t="s">
        <v>157</v>
      </c>
      <c r="K112" s="3">
        <v>8</v>
      </c>
      <c r="L112" s="13">
        <v>0</v>
      </c>
      <c r="M112" s="13"/>
      <c r="N112" s="13">
        <v>0</v>
      </c>
      <c r="O112" s="13">
        <v>0</v>
      </c>
      <c r="P112" s="13"/>
      <c r="Q112" s="4">
        <f t="shared" si="2"/>
        <v>0</v>
      </c>
      <c r="R112" s="13">
        <v>31</v>
      </c>
      <c r="S112" s="5">
        <f t="shared" si="3"/>
        <v>0</v>
      </c>
      <c r="T112" s="6"/>
      <c r="U112" s="6"/>
      <c r="V112" s="83"/>
      <c r="W112" s="3" t="s">
        <v>158</v>
      </c>
    </row>
    <row r="113" spans="1:23" ht="75">
      <c r="A113" s="1">
        <v>95</v>
      </c>
      <c r="B113" s="3" t="s">
        <v>16</v>
      </c>
      <c r="C113" s="3" t="s">
        <v>173</v>
      </c>
      <c r="D113" s="3" t="s">
        <v>174</v>
      </c>
      <c r="E113" s="3" t="s">
        <v>175</v>
      </c>
      <c r="F113" s="3" t="s">
        <v>176</v>
      </c>
      <c r="G113" s="3" t="s">
        <v>86</v>
      </c>
      <c r="H113" s="63">
        <v>38943</v>
      </c>
      <c r="I113" s="3" t="s">
        <v>79</v>
      </c>
      <c r="J113" s="3" t="s">
        <v>157</v>
      </c>
      <c r="K113" s="3">
        <v>8</v>
      </c>
      <c r="L113" s="13">
        <v>0</v>
      </c>
      <c r="M113" s="13"/>
      <c r="N113" s="13">
        <v>0</v>
      </c>
      <c r="O113" s="13"/>
      <c r="P113" s="13"/>
      <c r="Q113" s="4">
        <f t="shared" si="2"/>
        <v>0</v>
      </c>
      <c r="R113" s="13">
        <v>31</v>
      </c>
      <c r="S113" s="5">
        <f t="shared" si="3"/>
        <v>0</v>
      </c>
      <c r="T113" s="6"/>
      <c r="U113" s="6"/>
      <c r="V113" s="83"/>
      <c r="W113" s="3" t="s">
        <v>158</v>
      </c>
    </row>
    <row r="114" spans="1:23" ht="93.75">
      <c r="A114" s="1">
        <v>96</v>
      </c>
      <c r="B114" s="14" t="s">
        <v>16</v>
      </c>
      <c r="C114" s="3" t="s">
        <v>461</v>
      </c>
      <c r="D114" s="3" t="s">
        <v>462</v>
      </c>
      <c r="E114" s="3" t="s">
        <v>116</v>
      </c>
      <c r="F114" s="3" t="s">
        <v>132</v>
      </c>
      <c r="G114" s="3" t="s">
        <v>78</v>
      </c>
      <c r="H114" s="63">
        <v>38897</v>
      </c>
      <c r="I114" s="3" t="s">
        <v>79</v>
      </c>
      <c r="J114" s="3" t="s">
        <v>463</v>
      </c>
      <c r="K114" s="3">
        <v>8</v>
      </c>
      <c r="L114" s="13">
        <v>0</v>
      </c>
      <c r="M114" s="13">
        <v>0</v>
      </c>
      <c r="N114" s="13">
        <v>0</v>
      </c>
      <c r="O114" s="13">
        <v>0</v>
      </c>
      <c r="P114" s="13"/>
      <c r="Q114" s="4">
        <f t="shared" si="2"/>
        <v>0</v>
      </c>
      <c r="R114" s="13">
        <v>31</v>
      </c>
      <c r="S114" s="5">
        <f t="shared" si="3"/>
        <v>0</v>
      </c>
      <c r="T114" s="6"/>
      <c r="U114" s="6"/>
      <c r="V114" s="83"/>
      <c r="W114" s="3" t="s">
        <v>464</v>
      </c>
    </row>
    <row r="115" spans="1:23" ht="75">
      <c r="A115" s="1">
        <v>97</v>
      </c>
      <c r="B115" s="14" t="s">
        <v>16</v>
      </c>
      <c r="C115" s="3" t="s">
        <v>389</v>
      </c>
      <c r="D115" s="3" t="s">
        <v>390</v>
      </c>
      <c r="E115" s="3" t="s">
        <v>210</v>
      </c>
      <c r="F115" s="3" t="s">
        <v>214</v>
      </c>
      <c r="G115" s="3" t="s">
        <v>78</v>
      </c>
      <c r="H115" s="63">
        <v>38830</v>
      </c>
      <c r="I115" s="3" t="s">
        <v>79</v>
      </c>
      <c r="J115" s="3" t="s">
        <v>306</v>
      </c>
      <c r="K115" s="3">
        <v>8</v>
      </c>
      <c r="L115" s="13"/>
      <c r="M115" s="13">
        <v>0</v>
      </c>
      <c r="N115" s="13"/>
      <c r="O115" s="13">
        <v>0</v>
      </c>
      <c r="P115" s="13"/>
      <c r="Q115" s="4">
        <f t="shared" si="2"/>
        <v>0</v>
      </c>
      <c r="R115" s="13">
        <v>31</v>
      </c>
      <c r="S115" s="5">
        <f t="shared" si="3"/>
        <v>0</v>
      </c>
      <c r="T115" s="6"/>
      <c r="U115" s="6"/>
      <c r="V115" s="83"/>
      <c r="W115" s="3" t="s">
        <v>349</v>
      </c>
    </row>
    <row r="116" spans="1:23" ht="75">
      <c r="A116" s="1">
        <v>98</v>
      </c>
      <c r="B116" s="3" t="s">
        <v>16</v>
      </c>
      <c r="C116" s="3" t="s">
        <v>379</v>
      </c>
      <c r="D116" s="3" t="s">
        <v>380</v>
      </c>
      <c r="E116" s="3" t="s">
        <v>181</v>
      </c>
      <c r="F116" s="3" t="s">
        <v>108</v>
      </c>
      <c r="G116" s="3" t="s">
        <v>86</v>
      </c>
      <c r="H116" s="63">
        <v>38777</v>
      </c>
      <c r="I116" s="3" t="s">
        <v>79</v>
      </c>
      <c r="J116" s="3" t="s">
        <v>306</v>
      </c>
      <c r="K116" s="3">
        <v>8</v>
      </c>
      <c r="L116" s="13">
        <v>0</v>
      </c>
      <c r="M116" s="13"/>
      <c r="N116" s="13"/>
      <c r="O116" s="13"/>
      <c r="P116" s="13"/>
      <c r="Q116" s="4">
        <f t="shared" si="2"/>
        <v>0</v>
      </c>
      <c r="R116" s="13">
        <v>31</v>
      </c>
      <c r="S116" s="5">
        <f t="shared" si="3"/>
        <v>0</v>
      </c>
      <c r="T116" s="6"/>
      <c r="U116" s="6"/>
      <c r="V116" s="83"/>
      <c r="W116" s="3" t="s">
        <v>349</v>
      </c>
    </row>
    <row r="117" spans="1:23" ht="75">
      <c r="A117" s="1">
        <v>99</v>
      </c>
      <c r="B117" s="3" t="s">
        <v>16</v>
      </c>
      <c r="C117" s="3" t="s">
        <v>377</v>
      </c>
      <c r="D117" s="3" t="s">
        <v>378</v>
      </c>
      <c r="E117" s="3" t="s">
        <v>221</v>
      </c>
      <c r="F117" s="3" t="s">
        <v>85</v>
      </c>
      <c r="G117" s="3" t="s">
        <v>86</v>
      </c>
      <c r="H117" s="63">
        <v>38895</v>
      </c>
      <c r="I117" s="3" t="s">
        <v>79</v>
      </c>
      <c r="J117" s="3" t="s">
        <v>306</v>
      </c>
      <c r="K117" s="3">
        <v>8</v>
      </c>
      <c r="L117" s="13">
        <v>0</v>
      </c>
      <c r="M117" s="13"/>
      <c r="N117" s="13">
        <v>0</v>
      </c>
      <c r="O117" s="13"/>
      <c r="P117" s="13"/>
      <c r="Q117" s="4">
        <f t="shared" si="2"/>
        <v>0</v>
      </c>
      <c r="R117" s="13">
        <v>31</v>
      </c>
      <c r="S117" s="5">
        <f t="shared" si="3"/>
        <v>0</v>
      </c>
      <c r="T117" s="6"/>
      <c r="U117" s="6"/>
      <c r="V117" s="83"/>
      <c r="W117" s="3" t="s">
        <v>307</v>
      </c>
    </row>
    <row r="118" spans="1:23" ht="75">
      <c r="A118" s="1">
        <v>100</v>
      </c>
      <c r="B118" s="3" t="s">
        <v>16</v>
      </c>
      <c r="C118" s="14" t="s">
        <v>528</v>
      </c>
      <c r="D118" s="14" t="s">
        <v>529</v>
      </c>
      <c r="E118" s="14" t="s">
        <v>530</v>
      </c>
      <c r="F118" s="14" t="s">
        <v>531</v>
      </c>
      <c r="G118" s="14" t="s">
        <v>86</v>
      </c>
      <c r="H118" s="70">
        <v>38600</v>
      </c>
      <c r="I118" s="14" t="s">
        <v>79</v>
      </c>
      <c r="J118" s="14" t="s">
        <v>501</v>
      </c>
      <c r="K118" s="14">
        <v>9</v>
      </c>
      <c r="L118" s="71">
        <v>5</v>
      </c>
      <c r="M118" s="71">
        <v>8</v>
      </c>
      <c r="N118" s="71">
        <v>3</v>
      </c>
      <c r="O118" s="71">
        <v>10</v>
      </c>
      <c r="P118" s="71"/>
      <c r="Q118" s="101">
        <f t="shared" si="2"/>
        <v>26</v>
      </c>
      <c r="R118" s="71">
        <v>36</v>
      </c>
      <c r="S118" s="72">
        <f t="shared" si="3"/>
        <v>0.7222222222222222</v>
      </c>
      <c r="T118" s="73"/>
      <c r="U118" s="73"/>
      <c r="V118" s="84" t="s">
        <v>665</v>
      </c>
      <c r="W118" s="14" t="s">
        <v>532</v>
      </c>
    </row>
    <row r="119" spans="1:23" ht="75">
      <c r="A119" s="1">
        <v>101</v>
      </c>
      <c r="B119" s="3" t="s">
        <v>16</v>
      </c>
      <c r="C119" s="14" t="s">
        <v>533</v>
      </c>
      <c r="D119" s="14" t="s">
        <v>534</v>
      </c>
      <c r="E119" s="14" t="s">
        <v>535</v>
      </c>
      <c r="F119" s="14" t="s">
        <v>77</v>
      </c>
      <c r="G119" s="14" t="s">
        <v>78</v>
      </c>
      <c r="H119" s="70">
        <v>38370</v>
      </c>
      <c r="I119" s="14" t="s">
        <v>79</v>
      </c>
      <c r="J119" s="14" t="s">
        <v>501</v>
      </c>
      <c r="K119" s="14">
        <v>9</v>
      </c>
      <c r="L119" s="71">
        <v>6</v>
      </c>
      <c r="M119" s="71">
        <v>6</v>
      </c>
      <c r="N119" s="71">
        <v>3</v>
      </c>
      <c r="O119" s="71">
        <v>10</v>
      </c>
      <c r="P119" s="71"/>
      <c r="Q119" s="101">
        <f t="shared" si="2"/>
        <v>25</v>
      </c>
      <c r="R119" s="71">
        <v>36</v>
      </c>
      <c r="S119" s="72">
        <f t="shared" si="3"/>
        <v>0.6944444444444444</v>
      </c>
      <c r="T119" s="73"/>
      <c r="U119" s="73"/>
      <c r="V119" s="84" t="s">
        <v>665</v>
      </c>
      <c r="W119" s="14" t="s">
        <v>532</v>
      </c>
    </row>
    <row r="120" spans="1:23" ht="56.25">
      <c r="A120" s="1">
        <v>102</v>
      </c>
      <c r="B120" s="3" t="s">
        <v>16</v>
      </c>
      <c r="C120" s="3" t="s">
        <v>634</v>
      </c>
      <c r="D120" s="3" t="s">
        <v>444</v>
      </c>
      <c r="E120" s="3" t="s">
        <v>459</v>
      </c>
      <c r="F120" s="3" t="s">
        <v>156</v>
      </c>
      <c r="G120" s="3" t="s">
        <v>78</v>
      </c>
      <c r="H120" s="63">
        <v>38488</v>
      </c>
      <c r="I120" s="3" t="s">
        <v>79</v>
      </c>
      <c r="J120" s="3" t="s">
        <v>620</v>
      </c>
      <c r="K120" s="3">
        <v>9</v>
      </c>
      <c r="L120" s="13">
        <v>6</v>
      </c>
      <c r="M120" s="13">
        <v>9</v>
      </c>
      <c r="N120" s="13">
        <v>0</v>
      </c>
      <c r="O120" s="13">
        <v>10</v>
      </c>
      <c r="P120" s="13"/>
      <c r="Q120" s="4">
        <f t="shared" si="2"/>
        <v>25</v>
      </c>
      <c r="R120" s="13">
        <v>36</v>
      </c>
      <c r="S120" s="5">
        <f t="shared" si="3"/>
        <v>0.6944444444444444</v>
      </c>
      <c r="T120" s="6"/>
      <c r="U120" s="6"/>
      <c r="V120" s="84" t="s">
        <v>665</v>
      </c>
      <c r="W120" s="3" t="s">
        <v>621</v>
      </c>
    </row>
    <row r="121" spans="1:23" ht="56.25">
      <c r="A121" s="1">
        <v>103</v>
      </c>
      <c r="B121" s="3" t="s">
        <v>16</v>
      </c>
      <c r="C121" s="3" t="s">
        <v>630</v>
      </c>
      <c r="D121" s="3" t="s">
        <v>631</v>
      </c>
      <c r="E121" s="3" t="s">
        <v>403</v>
      </c>
      <c r="F121" s="3" t="s">
        <v>404</v>
      </c>
      <c r="G121" s="3" t="s">
        <v>86</v>
      </c>
      <c r="H121" s="63">
        <v>38418</v>
      </c>
      <c r="I121" s="3" t="s">
        <v>79</v>
      </c>
      <c r="J121" s="3" t="s">
        <v>620</v>
      </c>
      <c r="K121" s="3">
        <v>9</v>
      </c>
      <c r="L121" s="13">
        <v>6</v>
      </c>
      <c r="M121" s="13">
        <v>7</v>
      </c>
      <c r="N121" s="13">
        <v>1</v>
      </c>
      <c r="O121" s="13">
        <v>10</v>
      </c>
      <c r="P121" s="13"/>
      <c r="Q121" s="4">
        <f t="shared" si="2"/>
        <v>24</v>
      </c>
      <c r="R121" s="13">
        <v>36</v>
      </c>
      <c r="S121" s="5">
        <f t="shared" si="3"/>
        <v>0.6666666666666666</v>
      </c>
      <c r="T121" s="6"/>
      <c r="U121" s="6"/>
      <c r="V121" s="83" t="s">
        <v>666</v>
      </c>
      <c r="W121" s="3" t="s">
        <v>621</v>
      </c>
    </row>
    <row r="122" spans="1:23" ht="75">
      <c r="A122" s="1">
        <v>104</v>
      </c>
      <c r="B122" s="3" t="s">
        <v>16</v>
      </c>
      <c r="C122" s="3" t="s">
        <v>395</v>
      </c>
      <c r="D122" s="3" t="s">
        <v>380</v>
      </c>
      <c r="E122" s="3" t="s">
        <v>237</v>
      </c>
      <c r="F122" s="3" t="s">
        <v>396</v>
      </c>
      <c r="G122" s="3" t="s">
        <v>86</v>
      </c>
      <c r="H122" s="63">
        <v>38574</v>
      </c>
      <c r="I122" s="3" t="s">
        <v>79</v>
      </c>
      <c r="J122" s="3" t="s">
        <v>306</v>
      </c>
      <c r="K122" s="3">
        <v>9</v>
      </c>
      <c r="L122" s="13">
        <v>6</v>
      </c>
      <c r="M122" s="13"/>
      <c r="N122" s="13">
        <v>7</v>
      </c>
      <c r="O122" s="13">
        <v>10</v>
      </c>
      <c r="P122" s="13"/>
      <c r="Q122" s="4">
        <f t="shared" si="2"/>
        <v>23</v>
      </c>
      <c r="R122" s="13">
        <v>36</v>
      </c>
      <c r="S122" s="5">
        <f t="shared" si="3"/>
        <v>0.6388888888888888</v>
      </c>
      <c r="T122" s="6"/>
      <c r="U122" s="6"/>
      <c r="V122" s="83" t="s">
        <v>666</v>
      </c>
      <c r="W122" s="3" t="s">
        <v>397</v>
      </c>
    </row>
    <row r="123" spans="1:23" ht="75">
      <c r="A123" s="1">
        <v>105</v>
      </c>
      <c r="B123" s="3" t="s">
        <v>16</v>
      </c>
      <c r="C123" s="12" t="s">
        <v>247</v>
      </c>
      <c r="D123" s="12" t="s">
        <v>248</v>
      </c>
      <c r="E123" s="12" t="s">
        <v>168</v>
      </c>
      <c r="F123" s="12" t="s">
        <v>249</v>
      </c>
      <c r="G123" s="12" t="s">
        <v>86</v>
      </c>
      <c r="H123" s="68">
        <v>38716</v>
      </c>
      <c r="I123" s="12" t="s">
        <v>79</v>
      </c>
      <c r="J123" s="12" t="s">
        <v>242</v>
      </c>
      <c r="K123" s="12">
        <v>9</v>
      </c>
      <c r="L123" s="79">
        <v>5</v>
      </c>
      <c r="M123" s="79">
        <v>6</v>
      </c>
      <c r="N123" s="79">
        <v>7</v>
      </c>
      <c r="O123" s="79">
        <v>4</v>
      </c>
      <c r="P123" s="79">
        <v>0</v>
      </c>
      <c r="Q123" s="65">
        <f t="shared" si="2"/>
        <v>22</v>
      </c>
      <c r="R123" s="79">
        <v>36</v>
      </c>
      <c r="S123" s="66">
        <f t="shared" si="3"/>
        <v>0.6111111111111112</v>
      </c>
      <c r="T123" s="67"/>
      <c r="U123" s="67"/>
      <c r="V123" s="83" t="s">
        <v>666</v>
      </c>
      <c r="W123" s="12" t="s">
        <v>243</v>
      </c>
    </row>
    <row r="124" spans="1:23" ht="93.75">
      <c r="A124" s="1">
        <v>106</v>
      </c>
      <c r="B124" s="3" t="s">
        <v>16</v>
      </c>
      <c r="C124" s="3" t="s">
        <v>475</v>
      </c>
      <c r="D124" s="3" t="s">
        <v>476</v>
      </c>
      <c r="E124" s="3" t="s">
        <v>477</v>
      </c>
      <c r="F124" s="3" t="s">
        <v>321</v>
      </c>
      <c r="G124" s="3" t="s">
        <v>78</v>
      </c>
      <c r="H124" s="63">
        <v>38471</v>
      </c>
      <c r="I124" s="3" t="s">
        <v>79</v>
      </c>
      <c r="J124" s="3" t="s">
        <v>463</v>
      </c>
      <c r="K124" s="3">
        <v>9</v>
      </c>
      <c r="L124" s="13">
        <v>6</v>
      </c>
      <c r="M124" s="13">
        <v>7</v>
      </c>
      <c r="N124" s="13">
        <v>7</v>
      </c>
      <c r="O124" s="13">
        <v>2</v>
      </c>
      <c r="P124" s="13"/>
      <c r="Q124" s="4">
        <f t="shared" si="2"/>
        <v>22</v>
      </c>
      <c r="R124" s="13">
        <v>36</v>
      </c>
      <c r="S124" s="5">
        <f t="shared" si="3"/>
        <v>0.6111111111111112</v>
      </c>
      <c r="T124" s="6"/>
      <c r="U124" s="6"/>
      <c r="V124" s="83" t="s">
        <v>666</v>
      </c>
      <c r="W124" s="3" t="s">
        <v>471</v>
      </c>
    </row>
    <row r="125" spans="1:23" ht="56.25">
      <c r="A125" s="1">
        <v>107</v>
      </c>
      <c r="B125" s="3" t="s">
        <v>16</v>
      </c>
      <c r="C125" s="3" t="s">
        <v>603</v>
      </c>
      <c r="D125" s="3" t="s">
        <v>594</v>
      </c>
      <c r="E125" s="3" t="s">
        <v>121</v>
      </c>
      <c r="F125" s="3" t="s">
        <v>77</v>
      </c>
      <c r="G125" s="3" t="s">
        <v>78</v>
      </c>
      <c r="H125" s="63">
        <v>38589</v>
      </c>
      <c r="I125" s="3" t="s">
        <v>79</v>
      </c>
      <c r="J125" s="3" t="s">
        <v>595</v>
      </c>
      <c r="K125" s="3">
        <v>9</v>
      </c>
      <c r="L125" s="13">
        <v>6</v>
      </c>
      <c r="M125" s="13">
        <v>3</v>
      </c>
      <c r="N125" s="13">
        <v>0</v>
      </c>
      <c r="O125" s="13">
        <v>10</v>
      </c>
      <c r="P125" s="13">
        <v>0</v>
      </c>
      <c r="Q125" s="4">
        <f t="shared" si="2"/>
        <v>19</v>
      </c>
      <c r="R125" s="13">
        <v>36</v>
      </c>
      <c r="S125" s="5">
        <f t="shared" si="3"/>
        <v>0.5277777777777778</v>
      </c>
      <c r="T125" s="6"/>
      <c r="U125" s="6"/>
      <c r="V125" s="83" t="s">
        <v>666</v>
      </c>
      <c r="W125" s="3" t="s">
        <v>596</v>
      </c>
    </row>
    <row r="126" spans="1:23" ht="56.25">
      <c r="A126" s="1">
        <v>108</v>
      </c>
      <c r="B126" s="3" t="s">
        <v>16</v>
      </c>
      <c r="C126" s="3" t="s">
        <v>635</v>
      </c>
      <c r="D126" s="3" t="s">
        <v>636</v>
      </c>
      <c r="E126" s="3" t="s">
        <v>102</v>
      </c>
      <c r="F126" s="3" t="s">
        <v>214</v>
      </c>
      <c r="G126" s="3" t="s">
        <v>78</v>
      </c>
      <c r="H126" s="63">
        <v>38324</v>
      </c>
      <c r="I126" s="3" t="s">
        <v>79</v>
      </c>
      <c r="J126" s="3" t="s">
        <v>620</v>
      </c>
      <c r="K126" s="3">
        <v>9</v>
      </c>
      <c r="L126" s="13">
        <v>6</v>
      </c>
      <c r="M126" s="13">
        <v>3</v>
      </c>
      <c r="N126" s="13">
        <v>0</v>
      </c>
      <c r="O126" s="13">
        <v>10</v>
      </c>
      <c r="P126" s="13"/>
      <c r="Q126" s="4">
        <f t="shared" si="2"/>
        <v>19</v>
      </c>
      <c r="R126" s="13">
        <v>36</v>
      </c>
      <c r="S126" s="5">
        <f t="shared" si="3"/>
        <v>0.5277777777777778</v>
      </c>
      <c r="T126" s="6"/>
      <c r="U126" s="6"/>
      <c r="V126" s="83" t="s">
        <v>666</v>
      </c>
      <c r="W126" s="3" t="s">
        <v>621</v>
      </c>
    </row>
    <row r="127" spans="1:23" ht="56.25">
      <c r="A127" s="1">
        <v>109</v>
      </c>
      <c r="B127" s="3" t="s">
        <v>16</v>
      </c>
      <c r="C127" s="3" t="s">
        <v>628</v>
      </c>
      <c r="D127" s="3" t="s">
        <v>629</v>
      </c>
      <c r="E127" s="3" t="s">
        <v>76</v>
      </c>
      <c r="F127" s="3" t="s">
        <v>117</v>
      </c>
      <c r="G127" s="3" t="s">
        <v>78</v>
      </c>
      <c r="H127" s="63">
        <v>38513</v>
      </c>
      <c r="I127" s="3" t="s">
        <v>79</v>
      </c>
      <c r="J127" s="3" t="s">
        <v>620</v>
      </c>
      <c r="K127" s="3">
        <v>9</v>
      </c>
      <c r="L127" s="13">
        <v>6</v>
      </c>
      <c r="M127" s="13">
        <v>10</v>
      </c>
      <c r="N127" s="13">
        <v>3</v>
      </c>
      <c r="O127" s="13">
        <v>0</v>
      </c>
      <c r="P127" s="13"/>
      <c r="Q127" s="4">
        <f t="shared" si="2"/>
        <v>19</v>
      </c>
      <c r="R127" s="13">
        <v>36</v>
      </c>
      <c r="S127" s="5">
        <f t="shared" si="3"/>
        <v>0.5277777777777778</v>
      </c>
      <c r="T127" s="6"/>
      <c r="U127" s="6"/>
      <c r="V127" s="83" t="s">
        <v>666</v>
      </c>
      <c r="W127" s="3" t="s">
        <v>621</v>
      </c>
    </row>
    <row r="128" spans="1:23" ht="75">
      <c r="A128" s="1">
        <v>110</v>
      </c>
      <c r="B128" s="3" t="s">
        <v>16</v>
      </c>
      <c r="C128" s="14" t="s">
        <v>536</v>
      </c>
      <c r="D128" s="14" t="s">
        <v>537</v>
      </c>
      <c r="E128" s="14" t="s">
        <v>538</v>
      </c>
      <c r="F128" s="14" t="s">
        <v>149</v>
      </c>
      <c r="G128" s="14" t="s">
        <v>86</v>
      </c>
      <c r="H128" s="70">
        <v>38418</v>
      </c>
      <c r="I128" s="14" t="s">
        <v>79</v>
      </c>
      <c r="J128" s="14" t="s">
        <v>501</v>
      </c>
      <c r="K128" s="14">
        <v>9</v>
      </c>
      <c r="L128" s="71">
        <v>6</v>
      </c>
      <c r="M128" s="71">
        <v>0</v>
      </c>
      <c r="N128" s="71">
        <v>3</v>
      </c>
      <c r="O128" s="71">
        <v>9</v>
      </c>
      <c r="P128" s="71"/>
      <c r="Q128" s="101">
        <f t="shared" si="2"/>
        <v>18</v>
      </c>
      <c r="R128" s="71">
        <v>36</v>
      </c>
      <c r="S128" s="72">
        <f t="shared" si="3"/>
        <v>0.5</v>
      </c>
      <c r="T128" s="73"/>
      <c r="U128" s="73"/>
      <c r="V128" s="83" t="s">
        <v>666</v>
      </c>
      <c r="W128" s="14" t="s">
        <v>532</v>
      </c>
    </row>
    <row r="129" spans="1:23" ht="56.25">
      <c r="A129" s="1">
        <v>111</v>
      </c>
      <c r="B129" s="3" t="s">
        <v>16</v>
      </c>
      <c r="C129" s="3" t="s">
        <v>604</v>
      </c>
      <c r="D129" s="3" t="s">
        <v>605</v>
      </c>
      <c r="E129" s="3" t="s">
        <v>155</v>
      </c>
      <c r="F129" s="3" t="s">
        <v>187</v>
      </c>
      <c r="G129" s="3" t="s">
        <v>78</v>
      </c>
      <c r="H129" s="63">
        <v>38632</v>
      </c>
      <c r="I129" s="3" t="s">
        <v>79</v>
      </c>
      <c r="J129" s="3" t="s">
        <v>595</v>
      </c>
      <c r="K129" s="3">
        <v>9</v>
      </c>
      <c r="L129" s="13">
        <v>5</v>
      </c>
      <c r="M129" s="13">
        <v>0</v>
      </c>
      <c r="N129" s="13">
        <v>3</v>
      </c>
      <c r="O129" s="13">
        <v>10</v>
      </c>
      <c r="P129" s="13">
        <v>0</v>
      </c>
      <c r="Q129" s="4">
        <f t="shared" si="2"/>
        <v>18</v>
      </c>
      <c r="R129" s="13">
        <v>36</v>
      </c>
      <c r="S129" s="5">
        <f t="shared" si="3"/>
        <v>0.5</v>
      </c>
      <c r="T129" s="6"/>
      <c r="U129" s="6"/>
      <c r="V129" s="83" t="s">
        <v>666</v>
      </c>
      <c r="W129" s="3" t="s">
        <v>596</v>
      </c>
    </row>
    <row r="130" spans="1:23" ht="56.25">
      <c r="A130" s="1">
        <v>112</v>
      </c>
      <c r="B130" s="3" t="s">
        <v>16</v>
      </c>
      <c r="C130" s="3" t="s">
        <v>606</v>
      </c>
      <c r="D130" s="3" t="s">
        <v>607</v>
      </c>
      <c r="E130" s="3" t="s">
        <v>261</v>
      </c>
      <c r="F130" s="3" t="s">
        <v>608</v>
      </c>
      <c r="G130" s="3" t="s">
        <v>78</v>
      </c>
      <c r="H130" s="63">
        <v>38488</v>
      </c>
      <c r="I130" s="3" t="s">
        <v>79</v>
      </c>
      <c r="J130" s="3" t="s">
        <v>595</v>
      </c>
      <c r="K130" s="3">
        <v>9</v>
      </c>
      <c r="L130" s="13">
        <v>6</v>
      </c>
      <c r="M130" s="13"/>
      <c r="N130" s="13"/>
      <c r="O130" s="13">
        <v>10</v>
      </c>
      <c r="P130" s="13"/>
      <c r="Q130" s="4">
        <f t="shared" si="2"/>
        <v>16</v>
      </c>
      <c r="R130" s="13">
        <v>36</v>
      </c>
      <c r="S130" s="5">
        <f t="shared" si="3"/>
        <v>0.4444444444444444</v>
      </c>
      <c r="T130" s="6"/>
      <c r="U130" s="6"/>
      <c r="V130" s="83"/>
      <c r="W130" s="3" t="s">
        <v>599</v>
      </c>
    </row>
    <row r="131" spans="1:23" ht="75">
      <c r="A131" s="1">
        <v>113</v>
      </c>
      <c r="B131" s="3" t="s">
        <v>16</v>
      </c>
      <c r="C131" s="14" t="s">
        <v>539</v>
      </c>
      <c r="D131" s="45" t="s">
        <v>540</v>
      </c>
      <c r="E131" s="14" t="s">
        <v>541</v>
      </c>
      <c r="F131" s="14" t="s">
        <v>77</v>
      </c>
      <c r="G131" s="14" t="s">
        <v>78</v>
      </c>
      <c r="H131" s="70">
        <v>38636</v>
      </c>
      <c r="I131" s="14" t="s">
        <v>79</v>
      </c>
      <c r="J131" s="14" t="s">
        <v>501</v>
      </c>
      <c r="K131" s="14">
        <v>9</v>
      </c>
      <c r="L131" s="71">
        <v>6</v>
      </c>
      <c r="M131" s="71">
        <v>0</v>
      </c>
      <c r="N131" s="71"/>
      <c r="O131" s="71">
        <v>10</v>
      </c>
      <c r="P131" s="71"/>
      <c r="Q131" s="101">
        <f t="shared" si="2"/>
        <v>16</v>
      </c>
      <c r="R131" s="71">
        <v>36</v>
      </c>
      <c r="S131" s="72">
        <f t="shared" si="3"/>
        <v>0.4444444444444444</v>
      </c>
      <c r="T131" s="73"/>
      <c r="U131" s="73"/>
      <c r="V131" s="84"/>
      <c r="W131" s="14" t="s">
        <v>532</v>
      </c>
    </row>
    <row r="132" spans="1:23" ht="93.75">
      <c r="A132" s="1">
        <v>114</v>
      </c>
      <c r="B132" s="3" t="s">
        <v>16</v>
      </c>
      <c r="C132" s="3" t="s">
        <v>215</v>
      </c>
      <c r="D132" s="3" t="s">
        <v>216</v>
      </c>
      <c r="E132" s="3" t="s">
        <v>217</v>
      </c>
      <c r="F132" s="3" t="s">
        <v>218</v>
      </c>
      <c r="G132" s="3" t="s">
        <v>78</v>
      </c>
      <c r="H132" s="63">
        <v>38436</v>
      </c>
      <c r="I132" s="3" t="s">
        <v>79</v>
      </c>
      <c r="J132" s="3" t="s">
        <v>194</v>
      </c>
      <c r="K132" s="3">
        <v>9</v>
      </c>
      <c r="L132" s="13">
        <v>6</v>
      </c>
      <c r="M132" s="13">
        <v>0</v>
      </c>
      <c r="N132" s="13"/>
      <c r="O132" s="13">
        <v>10</v>
      </c>
      <c r="P132" s="13"/>
      <c r="Q132" s="4">
        <f t="shared" si="2"/>
        <v>16</v>
      </c>
      <c r="R132" s="13">
        <v>36</v>
      </c>
      <c r="S132" s="15">
        <f t="shared" si="3"/>
        <v>0.4444444444444444</v>
      </c>
      <c r="T132" s="6"/>
      <c r="U132" s="6"/>
      <c r="V132" s="83"/>
      <c r="W132" s="3" t="s">
        <v>195</v>
      </c>
    </row>
    <row r="133" spans="1:23" ht="75">
      <c r="A133" s="1">
        <v>115</v>
      </c>
      <c r="B133" s="3" t="s">
        <v>16</v>
      </c>
      <c r="C133" s="3" t="s">
        <v>289</v>
      </c>
      <c r="D133" s="3" t="s">
        <v>290</v>
      </c>
      <c r="E133" s="3" t="s">
        <v>135</v>
      </c>
      <c r="F133" s="3" t="s">
        <v>122</v>
      </c>
      <c r="G133" s="3" t="s">
        <v>78</v>
      </c>
      <c r="H133" s="63">
        <v>38446</v>
      </c>
      <c r="I133" s="3" t="s">
        <v>79</v>
      </c>
      <c r="J133" s="3" t="s">
        <v>252</v>
      </c>
      <c r="K133" s="3">
        <v>9</v>
      </c>
      <c r="L133" s="13">
        <v>6</v>
      </c>
      <c r="M133" s="13"/>
      <c r="N133" s="13"/>
      <c r="O133" s="13">
        <v>10</v>
      </c>
      <c r="P133" s="13"/>
      <c r="Q133" s="4">
        <f t="shared" si="2"/>
        <v>16</v>
      </c>
      <c r="R133" s="13">
        <v>36</v>
      </c>
      <c r="S133" s="5">
        <f t="shared" si="3"/>
        <v>0.4444444444444444</v>
      </c>
      <c r="T133" s="6"/>
      <c r="U133" s="6"/>
      <c r="V133" s="83"/>
      <c r="W133" s="3" t="s">
        <v>253</v>
      </c>
    </row>
    <row r="134" spans="1:23" ht="75">
      <c r="A134" s="1">
        <v>116</v>
      </c>
      <c r="B134" s="3" t="s">
        <v>16</v>
      </c>
      <c r="C134" s="14" t="s">
        <v>542</v>
      </c>
      <c r="D134" s="14" t="s">
        <v>543</v>
      </c>
      <c r="E134" s="14" t="s">
        <v>544</v>
      </c>
      <c r="F134" s="14" t="s">
        <v>117</v>
      </c>
      <c r="G134" s="14" t="s">
        <v>78</v>
      </c>
      <c r="H134" s="70">
        <v>38570</v>
      </c>
      <c r="I134" s="14" t="s">
        <v>79</v>
      </c>
      <c r="J134" s="14" t="s">
        <v>501</v>
      </c>
      <c r="K134" s="14">
        <v>9</v>
      </c>
      <c r="L134" s="71">
        <v>6</v>
      </c>
      <c r="M134" s="71">
        <v>0</v>
      </c>
      <c r="N134" s="71">
        <v>0</v>
      </c>
      <c r="O134" s="71">
        <v>9</v>
      </c>
      <c r="P134" s="71"/>
      <c r="Q134" s="101">
        <f t="shared" si="2"/>
        <v>15</v>
      </c>
      <c r="R134" s="71">
        <v>36</v>
      </c>
      <c r="S134" s="72">
        <f t="shared" si="3"/>
        <v>0.4166666666666667</v>
      </c>
      <c r="T134" s="73"/>
      <c r="U134" s="73"/>
      <c r="V134" s="84"/>
      <c r="W134" s="14" t="s">
        <v>532</v>
      </c>
    </row>
    <row r="135" spans="1:23" ht="56.25">
      <c r="A135" s="1">
        <v>117</v>
      </c>
      <c r="B135" s="3" t="s">
        <v>16</v>
      </c>
      <c r="C135" s="3" t="s">
        <v>637</v>
      </c>
      <c r="D135" s="3" t="s">
        <v>638</v>
      </c>
      <c r="E135" s="3" t="s">
        <v>116</v>
      </c>
      <c r="F135" s="3" t="s">
        <v>77</v>
      </c>
      <c r="G135" s="3" t="s">
        <v>78</v>
      </c>
      <c r="H135" s="63">
        <v>38634</v>
      </c>
      <c r="I135" s="3" t="s">
        <v>79</v>
      </c>
      <c r="J135" s="3" t="s">
        <v>620</v>
      </c>
      <c r="K135" s="3">
        <v>9</v>
      </c>
      <c r="L135" s="13">
        <v>6</v>
      </c>
      <c r="M135" s="13">
        <v>3</v>
      </c>
      <c r="N135" s="13">
        <v>3</v>
      </c>
      <c r="O135" s="13">
        <v>3</v>
      </c>
      <c r="P135" s="13"/>
      <c r="Q135" s="4">
        <f t="shared" si="2"/>
        <v>15</v>
      </c>
      <c r="R135" s="13">
        <v>36</v>
      </c>
      <c r="S135" s="5">
        <f t="shared" si="3"/>
        <v>0.4166666666666667</v>
      </c>
      <c r="T135" s="6"/>
      <c r="U135" s="6"/>
      <c r="V135" s="83"/>
      <c r="W135" s="3" t="s">
        <v>621</v>
      </c>
    </row>
    <row r="136" spans="1:23" ht="75">
      <c r="A136" s="1">
        <v>118</v>
      </c>
      <c r="B136" s="3" t="s">
        <v>16</v>
      </c>
      <c r="C136" s="14" t="s">
        <v>545</v>
      </c>
      <c r="D136" s="14" t="s">
        <v>546</v>
      </c>
      <c r="E136" s="14" t="s">
        <v>547</v>
      </c>
      <c r="F136" s="14" t="s">
        <v>140</v>
      </c>
      <c r="G136" s="14" t="s">
        <v>78</v>
      </c>
      <c r="H136" s="70">
        <v>38263</v>
      </c>
      <c r="I136" s="14" t="s">
        <v>79</v>
      </c>
      <c r="J136" s="14" t="s">
        <v>501</v>
      </c>
      <c r="K136" s="14">
        <v>9</v>
      </c>
      <c r="L136" s="71">
        <v>4</v>
      </c>
      <c r="M136" s="71"/>
      <c r="N136" s="71">
        <v>10</v>
      </c>
      <c r="O136" s="71">
        <v>0</v>
      </c>
      <c r="P136" s="71"/>
      <c r="Q136" s="101">
        <f t="shared" si="2"/>
        <v>14</v>
      </c>
      <c r="R136" s="71">
        <v>36</v>
      </c>
      <c r="S136" s="72">
        <f t="shared" si="3"/>
        <v>0.3888888888888889</v>
      </c>
      <c r="T136" s="73"/>
      <c r="U136" s="73"/>
      <c r="V136" s="84"/>
      <c r="W136" s="14" t="s">
        <v>532</v>
      </c>
    </row>
    <row r="137" spans="1:23" ht="56.25">
      <c r="A137" s="1">
        <v>119</v>
      </c>
      <c r="B137" s="3" t="s">
        <v>16</v>
      </c>
      <c r="C137" s="3" t="s">
        <v>609</v>
      </c>
      <c r="D137" s="3" t="s">
        <v>610</v>
      </c>
      <c r="E137" s="3" t="s">
        <v>135</v>
      </c>
      <c r="F137" s="3" t="s">
        <v>117</v>
      </c>
      <c r="G137" s="3" t="s">
        <v>78</v>
      </c>
      <c r="H137" s="63">
        <v>38412</v>
      </c>
      <c r="I137" s="3" t="s">
        <v>79</v>
      </c>
      <c r="J137" s="3" t="s">
        <v>595</v>
      </c>
      <c r="K137" s="3">
        <v>9</v>
      </c>
      <c r="L137" s="13">
        <v>6</v>
      </c>
      <c r="M137" s="13"/>
      <c r="N137" s="13">
        <v>7</v>
      </c>
      <c r="O137" s="13">
        <v>0</v>
      </c>
      <c r="P137" s="13"/>
      <c r="Q137" s="4">
        <f t="shared" si="2"/>
        <v>13</v>
      </c>
      <c r="R137" s="13">
        <v>36</v>
      </c>
      <c r="S137" s="5">
        <f t="shared" si="3"/>
        <v>0.3611111111111111</v>
      </c>
      <c r="T137" s="6"/>
      <c r="U137" s="6"/>
      <c r="V137" s="83"/>
      <c r="W137" s="3" t="s">
        <v>599</v>
      </c>
    </row>
    <row r="138" spans="1:23" ht="75">
      <c r="A138" s="1">
        <v>120</v>
      </c>
      <c r="B138" s="3" t="s">
        <v>16</v>
      </c>
      <c r="C138" s="14" t="s">
        <v>548</v>
      </c>
      <c r="D138" s="14" t="s">
        <v>549</v>
      </c>
      <c r="E138" s="14" t="s">
        <v>550</v>
      </c>
      <c r="F138" s="14" t="s">
        <v>187</v>
      </c>
      <c r="G138" s="14" t="s">
        <v>78</v>
      </c>
      <c r="H138" s="70">
        <v>38677</v>
      </c>
      <c r="I138" s="14" t="s">
        <v>79</v>
      </c>
      <c r="J138" s="14" t="s">
        <v>501</v>
      </c>
      <c r="K138" s="14">
        <v>9</v>
      </c>
      <c r="L138" s="71">
        <v>0</v>
      </c>
      <c r="M138" s="71">
        <v>3</v>
      </c>
      <c r="N138" s="71">
        <v>0</v>
      </c>
      <c r="O138" s="71">
        <v>10</v>
      </c>
      <c r="P138" s="71"/>
      <c r="Q138" s="101">
        <f t="shared" si="2"/>
        <v>13</v>
      </c>
      <c r="R138" s="71">
        <v>36</v>
      </c>
      <c r="S138" s="72">
        <f t="shared" si="3"/>
        <v>0.3611111111111111</v>
      </c>
      <c r="T138" s="73"/>
      <c r="U138" s="73"/>
      <c r="V138" s="84"/>
      <c r="W138" s="14" t="s">
        <v>532</v>
      </c>
    </row>
    <row r="139" spans="1:23" ht="75">
      <c r="A139" s="1">
        <v>121</v>
      </c>
      <c r="B139" s="3" t="s">
        <v>16</v>
      </c>
      <c r="C139" s="12" t="s">
        <v>244</v>
      </c>
      <c r="D139" s="12" t="s">
        <v>245</v>
      </c>
      <c r="E139" s="12" t="s">
        <v>116</v>
      </c>
      <c r="F139" s="12" t="s">
        <v>246</v>
      </c>
      <c r="G139" s="12" t="s">
        <v>78</v>
      </c>
      <c r="H139" s="68">
        <v>38574</v>
      </c>
      <c r="I139" s="12" t="s">
        <v>79</v>
      </c>
      <c r="J139" s="12" t="s">
        <v>242</v>
      </c>
      <c r="K139" s="12">
        <v>9</v>
      </c>
      <c r="L139" s="79">
        <v>4</v>
      </c>
      <c r="M139" s="79">
        <v>0</v>
      </c>
      <c r="N139" s="79">
        <v>4</v>
      </c>
      <c r="O139" s="79">
        <v>4</v>
      </c>
      <c r="P139" s="79">
        <v>0</v>
      </c>
      <c r="Q139" s="65">
        <f t="shared" si="2"/>
        <v>12</v>
      </c>
      <c r="R139" s="79">
        <v>36</v>
      </c>
      <c r="S139" s="66">
        <f t="shared" si="3"/>
        <v>0.3333333333333333</v>
      </c>
      <c r="T139" s="67"/>
      <c r="U139" s="67"/>
      <c r="V139" s="87"/>
      <c r="W139" s="12" t="s">
        <v>243</v>
      </c>
    </row>
    <row r="140" spans="1:23" ht="56.25">
      <c r="A140" s="1">
        <v>122</v>
      </c>
      <c r="B140" s="3" t="s">
        <v>16</v>
      </c>
      <c r="C140" s="3" t="s">
        <v>611</v>
      </c>
      <c r="D140" s="3" t="s">
        <v>612</v>
      </c>
      <c r="E140" s="3" t="s">
        <v>98</v>
      </c>
      <c r="F140" s="3" t="s">
        <v>149</v>
      </c>
      <c r="G140" s="3" t="s">
        <v>86</v>
      </c>
      <c r="H140" s="63">
        <v>38548</v>
      </c>
      <c r="I140" s="3" t="s">
        <v>79</v>
      </c>
      <c r="J140" s="3" t="s">
        <v>595</v>
      </c>
      <c r="K140" s="3">
        <v>9</v>
      </c>
      <c r="L140" s="13">
        <v>6</v>
      </c>
      <c r="M140" s="13"/>
      <c r="N140" s="13"/>
      <c r="O140" s="13">
        <v>6</v>
      </c>
      <c r="P140" s="13"/>
      <c r="Q140" s="4">
        <f t="shared" si="2"/>
        <v>12</v>
      </c>
      <c r="R140" s="13">
        <v>36</v>
      </c>
      <c r="S140" s="5">
        <f t="shared" si="3"/>
        <v>0.3333333333333333</v>
      </c>
      <c r="T140" s="6"/>
      <c r="U140" s="6"/>
      <c r="V140" s="83"/>
      <c r="W140" s="3" t="s">
        <v>599</v>
      </c>
    </row>
    <row r="141" spans="1:23" ht="75">
      <c r="A141" s="1">
        <v>123</v>
      </c>
      <c r="B141" s="3" t="s">
        <v>16</v>
      </c>
      <c r="C141" s="3" t="s">
        <v>398</v>
      </c>
      <c r="D141" s="3" t="s">
        <v>399</v>
      </c>
      <c r="E141" s="3" t="s">
        <v>400</v>
      </c>
      <c r="F141" s="3" t="s">
        <v>103</v>
      </c>
      <c r="G141" s="3" t="s">
        <v>78</v>
      </c>
      <c r="H141" s="63">
        <v>38702</v>
      </c>
      <c r="I141" s="3" t="s">
        <v>79</v>
      </c>
      <c r="J141" s="3" t="s">
        <v>306</v>
      </c>
      <c r="K141" s="3">
        <v>9</v>
      </c>
      <c r="L141" s="13">
        <v>6</v>
      </c>
      <c r="M141" s="13">
        <v>4</v>
      </c>
      <c r="N141" s="13">
        <v>0</v>
      </c>
      <c r="O141" s="13">
        <v>0</v>
      </c>
      <c r="P141" s="13"/>
      <c r="Q141" s="4">
        <f t="shared" si="2"/>
        <v>10</v>
      </c>
      <c r="R141" s="13">
        <v>36</v>
      </c>
      <c r="S141" s="5">
        <f t="shared" si="3"/>
        <v>0.2777777777777778</v>
      </c>
      <c r="T141" s="6"/>
      <c r="U141" s="6"/>
      <c r="V141" s="83"/>
      <c r="W141" s="3" t="s">
        <v>349</v>
      </c>
    </row>
    <row r="142" spans="1:23" ht="75">
      <c r="A142" s="1">
        <v>124</v>
      </c>
      <c r="B142" s="3" t="s">
        <v>16</v>
      </c>
      <c r="C142" s="14" t="s">
        <v>551</v>
      </c>
      <c r="D142" s="14" t="s">
        <v>552</v>
      </c>
      <c r="E142" s="14" t="s">
        <v>553</v>
      </c>
      <c r="F142" s="14" t="s">
        <v>77</v>
      </c>
      <c r="G142" s="14" t="s">
        <v>78</v>
      </c>
      <c r="H142" s="70">
        <v>38580</v>
      </c>
      <c r="I142" s="14" t="s">
        <v>79</v>
      </c>
      <c r="J142" s="14" t="s">
        <v>501</v>
      </c>
      <c r="K142" s="14">
        <v>9</v>
      </c>
      <c r="L142" s="71">
        <v>6</v>
      </c>
      <c r="M142" s="71">
        <v>0</v>
      </c>
      <c r="N142" s="71">
        <v>3</v>
      </c>
      <c r="O142" s="71"/>
      <c r="P142" s="71"/>
      <c r="Q142" s="101">
        <f t="shared" si="2"/>
        <v>9</v>
      </c>
      <c r="R142" s="71">
        <v>36</v>
      </c>
      <c r="S142" s="72">
        <f t="shared" si="3"/>
        <v>0.25</v>
      </c>
      <c r="T142" s="73"/>
      <c r="U142" s="73"/>
      <c r="V142" s="84"/>
      <c r="W142" s="14" t="s">
        <v>532</v>
      </c>
    </row>
    <row r="143" spans="1:23" ht="56.25">
      <c r="A143" s="1">
        <v>125</v>
      </c>
      <c r="B143" s="14" t="s">
        <v>16</v>
      </c>
      <c r="C143" s="3" t="s">
        <v>632</v>
      </c>
      <c r="D143" s="3" t="s">
        <v>633</v>
      </c>
      <c r="E143" s="3" t="s">
        <v>213</v>
      </c>
      <c r="F143" s="3" t="s">
        <v>103</v>
      </c>
      <c r="G143" s="3" t="s">
        <v>78</v>
      </c>
      <c r="H143" s="63">
        <v>38500</v>
      </c>
      <c r="I143" s="3" t="s">
        <v>79</v>
      </c>
      <c r="J143" s="3" t="s">
        <v>620</v>
      </c>
      <c r="K143" s="3">
        <v>9</v>
      </c>
      <c r="L143" s="13">
        <v>1</v>
      </c>
      <c r="M143" s="13">
        <v>3</v>
      </c>
      <c r="N143" s="13">
        <v>1</v>
      </c>
      <c r="O143" s="13">
        <v>1</v>
      </c>
      <c r="P143" s="13"/>
      <c r="Q143" s="4">
        <f t="shared" si="2"/>
        <v>6</v>
      </c>
      <c r="R143" s="13">
        <v>36</v>
      </c>
      <c r="S143" s="5">
        <f t="shared" si="3"/>
        <v>0.16666666666666666</v>
      </c>
      <c r="T143" s="6"/>
      <c r="U143" s="6"/>
      <c r="V143" s="83"/>
      <c r="W143" s="3" t="s">
        <v>621</v>
      </c>
    </row>
    <row r="144" spans="1:23" ht="75">
      <c r="A144" s="1">
        <v>126</v>
      </c>
      <c r="B144" s="3" t="s">
        <v>16</v>
      </c>
      <c r="C144" s="3" t="s">
        <v>405</v>
      </c>
      <c r="D144" s="3" t="s">
        <v>311</v>
      </c>
      <c r="E144" s="3" t="s">
        <v>241</v>
      </c>
      <c r="F144" s="3" t="s">
        <v>207</v>
      </c>
      <c r="G144" s="3" t="s">
        <v>78</v>
      </c>
      <c r="H144" s="63">
        <v>38658</v>
      </c>
      <c r="I144" s="3" t="s">
        <v>79</v>
      </c>
      <c r="J144" s="3" t="s">
        <v>306</v>
      </c>
      <c r="K144" s="3">
        <v>9</v>
      </c>
      <c r="L144" s="13">
        <v>6</v>
      </c>
      <c r="M144" s="13">
        <v>0</v>
      </c>
      <c r="N144" s="13"/>
      <c r="O144" s="13">
        <v>0</v>
      </c>
      <c r="P144" s="13"/>
      <c r="Q144" s="4">
        <f t="shared" si="2"/>
        <v>6</v>
      </c>
      <c r="R144" s="13">
        <v>36</v>
      </c>
      <c r="S144" s="5">
        <f t="shared" si="3"/>
        <v>0.16666666666666666</v>
      </c>
      <c r="T144" s="6"/>
      <c r="U144" s="6"/>
      <c r="V144" s="83"/>
      <c r="W144" s="3" t="s">
        <v>349</v>
      </c>
    </row>
    <row r="145" spans="1:23" ht="93.75">
      <c r="A145" s="1">
        <v>127</v>
      </c>
      <c r="B145" s="14" t="s">
        <v>16</v>
      </c>
      <c r="C145" s="3" t="s">
        <v>469</v>
      </c>
      <c r="D145" s="3" t="s">
        <v>470</v>
      </c>
      <c r="E145" s="3" t="s">
        <v>210</v>
      </c>
      <c r="F145" s="3" t="s">
        <v>77</v>
      </c>
      <c r="G145" s="16" t="s">
        <v>78</v>
      </c>
      <c r="H145" s="63">
        <v>38702</v>
      </c>
      <c r="I145" s="3" t="s">
        <v>79</v>
      </c>
      <c r="J145" s="3" t="s">
        <v>463</v>
      </c>
      <c r="K145" s="3">
        <v>9</v>
      </c>
      <c r="L145" s="13">
        <v>6</v>
      </c>
      <c r="M145" s="13">
        <v>0</v>
      </c>
      <c r="N145" s="13">
        <v>0</v>
      </c>
      <c r="O145" s="13">
        <v>0</v>
      </c>
      <c r="P145" s="13"/>
      <c r="Q145" s="4">
        <f t="shared" si="2"/>
        <v>6</v>
      </c>
      <c r="R145" s="13">
        <v>36</v>
      </c>
      <c r="S145" s="5">
        <f t="shared" si="3"/>
        <v>0.16666666666666666</v>
      </c>
      <c r="T145" s="6"/>
      <c r="U145" s="6"/>
      <c r="V145" s="83"/>
      <c r="W145" s="3" t="s">
        <v>471</v>
      </c>
    </row>
    <row r="146" spans="1:23" ht="75">
      <c r="A146" s="1">
        <v>128</v>
      </c>
      <c r="B146" s="14" t="s">
        <v>16</v>
      </c>
      <c r="C146" s="3" t="s">
        <v>401</v>
      </c>
      <c r="D146" s="3" t="s">
        <v>402</v>
      </c>
      <c r="E146" s="3" t="s">
        <v>403</v>
      </c>
      <c r="F146" s="3" t="s">
        <v>404</v>
      </c>
      <c r="G146" s="3" t="s">
        <v>86</v>
      </c>
      <c r="H146" s="63">
        <v>38577</v>
      </c>
      <c r="I146" s="3" t="s">
        <v>79</v>
      </c>
      <c r="J146" s="3" t="s">
        <v>306</v>
      </c>
      <c r="K146" s="3">
        <v>9</v>
      </c>
      <c r="L146" s="13">
        <v>6</v>
      </c>
      <c r="M146" s="13">
        <v>0</v>
      </c>
      <c r="N146" s="13">
        <v>0</v>
      </c>
      <c r="O146" s="13">
        <v>0</v>
      </c>
      <c r="P146" s="13"/>
      <c r="Q146" s="4">
        <f t="shared" si="2"/>
        <v>6</v>
      </c>
      <c r="R146" s="13">
        <v>36</v>
      </c>
      <c r="S146" s="5">
        <f t="shared" si="3"/>
        <v>0.16666666666666666</v>
      </c>
      <c r="T146" s="6"/>
      <c r="U146" s="6"/>
      <c r="V146" s="83"/>
      <c r="W146" s="3" t="s">
        <v>397</v>
      </c>
    </row>
    <row r="147" spans="1:23" ht="75">
      <c r="A147" s="1">
        <v>129</v>
      </c>
      <c r="B147" s="3" t="s">
        <v>16</v>
      </c>
      <c r="C147" s="3" t="s">
        <v>177</v>
      </c>
      <c r="D147" s="3" t="s">
        <v>178</v>
      </c>
      <c r="E147" s="3" t="s">
        <v>179</v>
      </c>
      <c r="F147" s="3" t="s">
        <v>99</v>
      </c>
      <c r="G147" s="3" t="s">
        <v>86</v>
      </c>
      <c r="H147" s="63">
        <v>38573</v>
      </c>
      <c r="I147" s="3" t="s">
        <v>79</v>
      </c>
      <c r="J147" s="3" t="s">
        <v>157</v>
      </c>
      <c r="K147" s="3">
        <v>9</v>
      </c>
      <c r="L147" s="13">
        <v>4</v>
      </c>
      <c r="M147" s="13">
        <v>0</v>
      </c>
      <c r="N147" s="13"/>
      <c r="O147" s="13"/>
      <c r="P147" s="13"/>
      <c r="Q147" s="4">
        <f aca="true" t="shared" si="4" ref="Q147:Q210">SUM(L147:P147)</f>
        <v>4</v>
      </c>
      <c r="R147" s="13">
        <v>36</v>
      </c>
      <c r="S147" s="5">
        <f aca="true" t="shared" si="5" ref="S147:S210">Q147/R147</f>
        <v>0.1111111111111111</v>
      </c>
      <c r="T147" s="6"/>
      <c r="U147" s="6"/>
      <c r="V147" s="83"/>
      <c r="W147" s="3" t="s">
        <v>158</v>
      </c>
    </row>
    <row r="148" spans="1:23" ht="75">
      <c r="A148" s="1">
        <v>130</v>
      </c>
      <c r="B148" s="3" t="s">
        <v>16</v>
      </c>
      <c r="C148" s="14" t="s">
        <v>454</v>
      </c>
      <c r="D148" s="14" t="s">
        <v>455</v>
      </c>
      <c r="E148" s="14" t="s">
        <v>288</v>
      </c>
      <c r="F148" s="14" t="s">
        <v>388</v>
      </c>
      <c r="G148" s="14" t="s">
        <v>78</v>
      </c>
      <c r="H148" s="70">
        <v>38588</v>
      </c>
      <c r="I148" s="14" t="s">
        <v>79</v>
      </c>
      <c r="J148" s="14" t="s">
        <v>424</v>
      </c>
      <c r="K148" s="14">
        <v>9</v>
      </c>
      <c r="L148" s="71">
        <v>4</v>
      </c>
      <c r="M148" s="71">
        <v>0</v>
      </c>
      <c r="N148" s="71">
        <v>0</v>
      </c>
      <c r="O148" s="71">
        <v>0</v>
      </c>
      <c r="P148" s="71"/>
      <c r="Q148" s="101">
        <f t="shared" si="4"/>
        <v>4</v>
      </c>
      <c r="R148" s="71">
        <v>36</v>
      </c>
      <c r="S148" s="72">
        <f t="shared" si="5"/>
        <v>0.1111111111111111</v>
      </c>
      <c r="T148" s="73"/>
      <c r="U148" s="73"/>
      <c r="V148" s="84"/>
      <c r="W148" s="14" t="s">
        <v>425</v>
      </c>
    </row>
    <row r="149" spans="1:23" ht="75">
      <c r="A149" s="1">
        <v>131</v>
      </c>
      <c r="B149" s="3" t="s">
        <v>16</v>
      </c>
      <c r="C149" s="3" t="s">
        <v>289</v>
      </c>
      <c r="D149" s="3" t="s">
        <v>291</v>
      </c>
      <c r="E149" s="3" t="s">
        <v>171</v>
      </c>
      <c r="F149" s="3" t="s">
        <v>292</v>
      </c>
      <c r="G149" s="3" t="s">
        <v>86</v>
      </c>
      <c r="H149" s="63">
        <v>38753</v>
      </c>
      <c r="I149" s="3" t="s">
        <v>79</v>
      </c>
      <c r="J149" s="3" t="s">
        <v>252</v>
      </c>
      <c r="K149" s="3">
        <v>9</v>
      </c>
      <c r="L149" s="13"/>
      <c r="M149" s="13">
        <v>3</v>
      </c>
      <c r="N149" s="13"/>
      <c r="O149" s="13"/>
      <c r="P149" s="13"/>
      <c r="Q149" s="4">
        <f t="shared" si="4"/>
        <v>3</v>
      </c>
      <c r="R149" s="13">
        <v>36</v>
      </c>
      <c r="S149" s="5">
        <f t="shared" si="5"/>
        <v>0.08333333333333333</v>
      </c>
      <c r="T149" s="6"/>
      <c r="U149" s="6"/>
      <c r="V149" s="83"/>
      <c r="W149" s="3" t="s">
        <v>253</v>
      </c>
    </row>
    <row r="150" spans="1:23" ht="93.75">
      <c r="A150" s="1">
        <v>132</v>
      </c>
      <c r="B150" s="3" t="s">
        <v>16</v>
      </c>
      <c r="C150" s="3" t="s">
        <v>472</v>
      </c>
      <c r="D150" s="3" t="s">
        <v>473</v>
      </c>
      <c r="E150" s="3" t="s">
        <v>474</v>
      </c>
      <c r="F150" s="3" t="s">
        <v>214</v>
      </c>
      <c r="G150" s="3" t="s">
        <v>78</v>
      </c>
      <c r="H150" s="63">
        <v>38814</v>
      </c>
      <c r="I150" s="3" t="s">
        <v>79</v>
      </c>
      <c r="J150" s="3" t="s">
        <v>463</v>
      </c>
      <c r="K150" s="3">
        <v>9</v>
      </c>
      <c r="L150" s="13">
        <v>0</v>
      </c>
      <c r="M150" s="13">
        <v>3</v>
      </c>
      <c r="N150" s="13">
        <v>0</v>
      </c>
      <c r="O150" s="13">
        <v>0</v>
      </c>
      <c r="P150" s="13"/>
      <c r="Q150" s="4">
        <f t="shared" si="4"/>
        <v>3</v>
      </c>
      <c r="R150" s="13">
        <v>36</v>
      </c>
      <c r="S150" s="5">
        <f t="shared" si="5"/>
        <v>0.08333333333333333</v>
      </c>
      <c r="T150" s="6"/>
      <c r="U150" s="6"/>
      <c r="V150" s="83"/>
      <c r="W150" s="3" t="s">
        <v>471</v>
      </c>
    </row>
    <row r="151" spans="1:23" ht="75">
      <c r="A151" s="1">
        <v>133</v>
      </c>
      <c r="B151" s="3" t="s">
        <v>16</v>
      </c>
      <c r="C151" s="3" t="s">
        <v>96</v>
      </c>
      <c r="D151" s="3" t="s">
        <v>97</v>
      </c>
      <c r="E151" s="3" t="s">
        <v>98</v>
      </c>
      <c r="F151" s="3" t="s">
        <v>99</v>
      </c>
      <c r="G151" s="3" t="s">
        <v>86</v>
      </c>
      <c r="H151" s="63">
        <v>38466</v>
      </c>
      <c r="I151" s="3" t="s">
        <v>79</v>
      </c>
      <c r="J151" s="3" t="s">
        <v>80</v>
      </c>
      <c r="K151" s="3">
        <v>9</v>
      </c>
      <c r="L151" s="13">
        <v>2</v>
      </c>
      <c r="M151" s="13"/>
      <c r="N151" s="13"/>
      <c r="O151" s="13"/>
      <c r="P151" s="13"/>
      <c r="Q151" s="4">
        <f t="shared" si="4"/>
        <v>2</v>
      </c>
      <c r="R151" s="13">
        <v>36</v>
      </c>
      <c r="S151" s="5">
        <f t="shared" si="5"/>
        <v>0.05555555555555555</v>
      </c>
      <c r="T151" s="6"/>
      <c r="U151" s="6"/>
      <c r="V151" s="83"/>
      <c r="W151" s="3" t="s">
        <v>81</v>
      </c>
    </row>
    <row r="152" spans="1:23" ht="75">
      <c r="A152" s="1">
        <v>134</v>
      </c>
      <c r="B152" s="3" t="s">
        <v>16</v>
      </c>
      <c r="C152" s="14" t="s">
        <v>454</v>
      </c>
      <c r="D152" s="14" t="s">
        <v>456</v>
      </c>
      <c r="E152" s="14" t="s">
        <v>121</v>
      </c>
      <c r="F152" s="14" t="s">
        <v>132</v>
      </c>
      <c r="G152" s="14" t="s">
        <v>78</v>
      </c>
      <c r="H152" s="70">
        <v>38752</v>
      </c>
      <c r="I152" s="14" t="s">
        <v>79</v>
      </c>
      <c r="J152" s="14" t="s">
        <v>424</v>
      </c>
      <c r="K152" s="14">
        <v>9</v>
      </c>
      <c r="L152" s="71">
        <v>2</v>
      </c>
      <c r="M152" s="71">
        <v>0</v>
      </c>
      <c r="N152" s="71">
        <v>0</v>
      </c>
      <c r="O152" s="71">
        <v>0</v>
      </c>
      <c r="P152" s="71"/>
      <c r="Q152" s="101">
        <f t="shared" si="4"/>
        <v>2</v>
      </c>
      <c r="R152" s="71">
        <v>36</v>
      </c>
      <c r="S152" s="72">
        <f t="shared" si="5"/>
        <v>0.05555555555555555</v>
      </c>
      <c r="T152" s="73"/>
      <c r="U152" s="73"/>
      <c r="V152" s="84"/>
      <c r="W152" s="14" t="s">
        <v>425</v>
      </c>
    </row>
    <row r="153" spans="1:23" ht="75">
      <c r="A153" s="1">
        <v>135</v>
      </c>
      <c r="B153" s="14" t="s">
        <v>16</v>
      </c>
      <c r="C153" s="14" t="s">
        <v>457</v>
      </c>
      <c r="D153" s="14" t="s">
        <v>458</v>
      </c>
      <c r="E153" s="14" t="s">
        <v>459</v>
      </c>
      <c r="F153" s="14" t="s">
        <v>460</v>
      </c>
      <c r="G153" s="14" t="s">
        <v>78</v>
      </c>
      <c r="H153" s="70">
        <v>38425</v>
      </c>
      <c r="I153" s="14" t="s">
        <v>79</v>
      </c>
      <c r="J153" s="14" t="s">
        <v>424</v>
      </c>
      <c r="K153" s="14">
        <v>9</v>
      </c>
      <c r="L153" s="71">
        <v>0</v>
      </c>
      <c r="M153" s="71">
        <v>0</v>
      </c>
      <c r="N153" s="71">
        <v>1</v>
      </c>
      <c r="O153" s="71">
        <v>0</v>
      </c>
      <c r="P153" s="71"/>
      <c r="Q153" s="101">
        <f t="shared" si="4"/>
        <v>1</v>
      </c>
      <c r="R153" s="71">
        <v>36</v>
      </c>
      <c r="S153" s="72">
        <f t="shared" si="5"/>
        <v>0.027777777777777776</v>
      </c>
      <c r="T153" s="73"/>
      <c r="U153" s="73"/>
      <c r="V153" s="84"/>
      <c r="W153" s="14" t="s">
        <v>425</v>
      </c>
    </row>
    <row r="154" spans="1:23" ht="75">
      <c r="A154" s="1">
        <v>136</v>
      </c>
      <c r="B154" s="3" t="s">
        <v>16</v>
      </c>
      <c r="C154" s="14" t="s">
        <v>554</v>
      </c>
      <c r="D154" s="14" t="s">
        <v>555</v>
      </c>
      <c r="E154" s="14" t="s">
        <v>556</v>
      </c>
      <c r="F154" s="14" t="s">
        <v>77</v>
      </c>
      <c r="G154" s="14" t="s">
        <v>78</v>
      </c>
      <c r="H154" s="70">
        <v>38685</v>
      </c>
      <c r="I154" s="14" t="s">
        <v>79</v>
      </c>
      <c r="J154" s="14" t="s">
        <v>501</v>
      </c>
      <c r="K154" s="14">
        <v>9</v>
      </c>
      <c r="L154" s="71">
        <v>0</v>
      </c>
      <c r="M154" s="71">
        <v>0</v>
      </c>
      <c r="N154" s="71">
        <v>0</v>
      </c>
      <c r="O154" s="71">
        <v>0</v>
      </c>
      <c r="P154" s="71"/>
      <c r="Q154" s="101">
        <f t="shared" si="4"/>
        <v>0</v>
      </c>
      <c r="R154" s="71">
        <v>36</v>
      </c>
      <c r="S154" s="72">
        <f t="shared" si="5"/>
        <v>0</v>
      </c>
      <c r="T154" s="73"/>
      <c r="U154" s="73"/>
      <c r="V154" s="84"/>
      <c r="W154" s="14" t="s">
        <v>532</v>
      </c>
    </row>
    <row r="155" spans="1:23" ht="75">
      <c r="A155" s="1">
        <v>137</v>
      </c>
      <c r="B155" s="3" t="s">
        <v>16</v>
      </c>
      <c r="C155" s="3" t="s">
        <v>100</v>
      </c>
      <c r="D155" s="3" t="s">
        <v>101</v>
      </c>
      <c r="E155" s="3" t="s">
        <v>102</v>
      </c>
      <c r="F155" s="3" t="s">
        <v>103</v>
      </c>
      <c r="G155" s="3" t="s">
        <v>78</v>
      </c>
      <c r="H155" s="63">
        <v>38588</v>
      </c>
      <c r="I155" s="3" t="s">
        <v>79</v>
      </c>
      <c r="J155" s="3" t="s">
        <v>80</v>
      </c>
      <c r="K155" s="3">
        <v>9</v>
      </c>
      <c r="L155" s="13">
        <v>0</v>
      </c>
      <c r="M155" s="13">
        <v>0</v>
      </c>
      <c r="N155" s="13"/>
      <c r="O155" s="13"/>
      <c r="P155" s="13"/>
      <c r="Q155" s="4">
        <f t="shared" si="4"/>
        <v>0</v>
      </c>
      <c r="R155" s="13">
        <v>36</v>
      </c>
      <c r="S155" s="5">
        <f t="shared" si="5"/>
        <v>0</v>
      </c>
      <c r="T155" s="6"/>
      <c r="U155" s="6"/>
      <c r="V155" s="83"/>
      <c r="W155" s="3" t="s">
        <v>104</v>
      </c>
    </row>
    <row r="156" spans="1:23" ht="75">
      <c r="A156" s="1">
        <v>138</v>
      </c>
      <c r="B156" s="14" t="s">
        <v>16</v>
      </c>
      <c r="C156" s="3" t="s">
        <v>105</v>
      </c>
      <c r="D156" s="3" t="s">
        <v>106</v>
      </c>
      <c r="E156" s="3" t="s">
        <v>107</v>
      </c>
      <c r="F156" s="3" t="s">
        <v>108</v>
      </c>
      <c r="G156" s="3" t="s">
        <v>86</v>
      </c>
      <c r="H156" s="63">
        <v>38663</v>
      </c>
      <c r="I156" s="3" t="s">
        <v>79</v>
      </c>
      <c r="J156" s="3" t="s">
        <v>80</v>
      </c>
      <c r="K156" s="3">
        <v>9</v>
      </c>
      <c r="L156" s="13">
        <v>0</v>
      </c>
      <c r="M156" s="13">
        <v>0</v>
      </c>
      <c r="N156" s="13">
        <v>0</v>
      </c>
      <c r="O156" s="13">
        <v>0</v>
      </c>
      <c r="P156" s="13"/>
      <c r="Q156" s="4">
        <f t="shared" si="4"/>
        <v>0</v>
      </c>
      <c r="R156" s="13">
        <v>36</v>
      </c>
      <c r="S156" s="5">
        <f t="shared" si="5"/>
        <v>0</v>
      </c>
      <c r="T156" s="6"/>
      <c r="U156" s="6"/>
      <c r="V156" s="83"/>
      <c r="W156" s="3" t="s">
        <v>81</v>
      </c>
    </row>
    <row r="157" spans="1:23" ht="75">
      <c r="A157" s="1">
        <v>139</v>
      </c>
      <c r="B157" s="3" t="s">
        <v>16</v>
      </c>
      <c r="C157" s="3" t="s">
        <v>408</v>
      </c>
      <c r="D157" s="3" t="s">
        <v>409</v>
      </c>
      <c r="E157" s="3" t="s">
        <v>179</v>
      </c>
      <c r="F157" s="3" t="s">
        <v>225</v>
      </c>
      <c r="G157" s="3" t="s">
        <v>86</v>
      </c>
      <c r="H157" s="69">
        <v>38531</v>
      </c>
      <c r="I157" s="3" t="s">
        <v>79</v>
      </c>
      <c r="J157" s="3" t="s">
        <v>306</v>
      </c>
      <c r="K157" s="3">
        <v>9</v>
      </c>
      <c r="L157" s="13"/>
      <c r="M157" s="13">
        <v>0</v>
      </c>
      <c r="N157" s="13"/>
      <c r="O157" s="13"/>
      <c r="P157" s="13"/>
      <c r="Q157" s="4">
        <f t="shared" si="4"/>
        <v>0</v>
      </c>
      <c r="R157" s="13">
        <v>36</v>
      </c>
      <c r="S157" s="5">
        <f t="shared" si="5"/>
        <v>0</v>
      </c>
      <c r="T157" s="6"/>
      <c r="U157" s="6"/>
      <c r="V157" s="83"/>
      <c r="W157" s="3" t="s">
        <v>349</v>
      </c>
    </row>
    <row r="158" spans="1:23" ht="75">
      <c r="A158" s="1">
        <v>140</v>
      </c>
      <c r="B158" s="3" t="s">
        <v>16</v>
      </c>
      <c r="C158" s="3" t="s">
        <v>406</v>
      </c>
      <c r="D158" s="3" t="s">
        <v>407</v>
      </c>
      <c r="E158" s="3" t="s">
        <v>121</v>
      </c>
      <c r="F158" s="3" t="s">
        <v>274</v>
      </c>
      <c r="G158" s="3" t="s">
        <v>78</v>
      </c>
      <c r="H158" s="63">
        <v>38542</v>
      </c>
      <c r="I158" s="3" t="s">
        <v>79</v>
      </c>
      <c r="J158" s="3" t="s">
        <v>306</v>
      </c>
      <c r="K158" s="3">
        <v>9</v>
      </c>
      <c r="L158" s="13">
        <v>0</v>
      </c>
      <c r="M158" s="13">
        <v>0</v>
      </c>
      <c r="N158" s="13">
        <v>0</v>
      </c>
      <c r="O158" s="13"/>
      <c r="P158" s="13"/>
      <c r="Q158" s="4">
        <f t="shared" si="4"/>
        <v>0</v>
      </c>
      <c r="R158" s="13">
        <v>36</v>
      </c>
      <c r="S158" s="5">
        <f t="shared" si="5"/>
        <v>0</v>
      </c>
      <c r="T158" s="6"/>
      <c r="U158" s="6"/>
      <c r="V158" s="83"/>
      <c r="W158" s="3" t="s">
        <v>349</v>
      </c>
    </row>
    <row r="159" spans="1:23" ht="75">
      <c r="A159" s="1">
        <v>141</v>
      </c>
      <c r="B159" s="3" t="s">
        <v>16</v>
      </c>
      <c r="C159" s="14" t="s">
        <v>557</v>
      </c>
      <c r="D159" s="14" t="s">
        <v>558</v>
      </c>
      <c r="E159" s="14" t="s">
        <v>553</v>
      </c>
      <c r="F159" s="14" t="s">
        <v>132</v>
      </c>
      <c r="G159" s="14" t="s">
        <v>78</v>
      </c>
      <c r="H159" s="70">
        <v>38513</v>
      </c>
      <c r="I159" s="14" t="s">
        <v>79</v>
      </c>
      <c r="J159" s="14" t="s">
        <v>501</v>
      </c>
      <c r="K159" s="14">
        <v>9</v>
      </c>
      <c r="L159" s="71">
        <v>0</v>
      </c>
      <c r="M159" s="71">
        <v>0</v>
      </c>
      <c r="N159" s="71">
        <v>0</v>
      </c>
      <c r="O159" s="71">
        <v>0</v>
      </c>
      <c r="P159" s="71"/>
      <c r="Q159" s="101">
        <f t="shared" si="4"/>
        <v>0</v>
      </c>
      <c r="R159" s="71">
        <v>36</v>
      </c>
      <c r="S159" s="72">
        <f t="shared" si="5"/>
        <v>0</v>
      </c>
      <c r="T159" s="73"/>
      <c r="U159" s="73"/>
      <c r="V159" s="84"/>
      <c r="W159" s="14" t="s">
        <v>532</v>
      </c>
    </row>
    <row r="160" spans="1:23" ht="75">
      <c r="A160" s="1">
        <v>142</v>
      </c>
      <c r="B160" s="3" t="s">
        <v>16</v>
      </c>
      <c r="C160" s="3" t="s">
        <v>410</v>
      </c>
      <c r="D160" s="3" t="s">
        <v>411</v>
      </c>
      <c r="E160" s="3" t="s">
        <v>373</v>
      </c>
      <c r="F160" s="3" t="s">
        <v>412</v>
      </c>
      <c r="G160" s="3" t="s">
        <v>78</v>
      </c>
      <c r="H160" s="63">
        <v>38183</v>
      </c>
      <c r="I160" s="3" t="s">
        <v>79</v>
      </c>
      <c r="J160" s="3" t="s">
        <v>306</v>
      </c>
      <c r="K160" s="3">
        <v>10</v>
      </c>
      <c r="L160" s="13">
        <v>10</v>
      </c>
      <c r="M160" s="13">
        <v>10</v>
      </c>
      <c r="N160" s="13"/>
      <c r="O160" s="13">
        <v>10</v>
      </c>
      <c r="P160" s="13">
        <v>10</v>
      </c>
      <c r="Q160" s="4">
        <f t="shared" si="4"/>
        <v>40</v>
      </c>
      <c r="R160" s="13">
        <v>50</v>
      </c>
      <c r="S160" s="5">
        <f t="shared" si="5"/>
        <v>0.8</v>
      </c>
      <c r="T160" s="6"/>
      <c r="U160" s="6"/>
      <c r="V160" s="83" t="s">
        <v>665</v>
      </c>
      <c r="W160" s="3" t="s">
        <v>397</v>
      </c>
    </row>
    <row r="161" spans="1:23" ht="75">
      <c r="A161" s="1">
        <v>143</v>
      </c>
      <c r="B161" s="3" t="s">
        <v>16</v>
      </c>
      <c r="C161" s="3" t="s">
        <v>413</v>
      </c>
      <c r="D161" s="3" t="s">
        <v>414</v>
      </c>
      <c r="E161" s="3" t="s">
        <v>415</v>
      </c>
      <c r="F161" s="3" t="s">
        <v>416</v>
      </c>
      <c r="G161" s="3" t="s">
        <v>86</v>
      </c>
      <c r="H161" s="63">
        <v>38205</v>
      </c>
      <c r="I161" s="3" t="s">
        <v>79</v>
      </c>
      <c r="J161" s="3" t="s">
        <v>306</v>
      </c>
      <c r="K161" s="3">
        <v>10</v>
      </c>
      <c r="L161" s="13">
        <v>10</v>
      </c>
      <c r="M161" s="13">
        <v>10</v>
      </c>
      <c r="N161" s="13">
        <v>0</v>
      </c>
      <c r="O161" s="13">
        <v>10</v>
      </c>
      <c r="P161" s="13">
        <v>10</v>
      </c>
      <c r="Q161" s="4">
        <f t="shared" si="4"/>
        <v>40</v>
      </c>
      <c r="R161" s="13">
        <v>50</v>
      </c>
      <c r="S161" s="5">
        <f t="shared" si="5"/>
        <v>0.8</v>
      </c>
      <c r="T161" s="6"/>
      <c r="U161" s="6"/>
      <c r="V161" s="83" t="s">
        <v>665</v>
      </c>
      <c r="W161" s="3" t="s">
        <v>397</v>
      </c>
    </row>
    <row r="162" spans="1:23" ht="56.25">
      <c r="A162" s="1">
        <v>144</v>
      </c>
      <c r="B162" s="3" t="s">
        <v>16</v>
      </c>
      <c r="C162" s="3" t="s">
        <v>645</v>
      </c>
      <c r="D162" s="3" t="s">
        <v>646</v>
      </c>
      <c r="E162" s="3" t="s">
        <v>213</v>
      </c>
      <c r="F162" s="3" t="s">
        <v>136</v>
      </c>
      <c r="G162" s="3" t="s">
        <v>78</v>
      </c>
      <c r="H162" s="63">
        <v>38251</v>
      </c>
      <c r="I162" s="3" t="s">
        <v>79</v>
      </c>
      <c r="J162" s="3" t="s">
        <v>620</v>
      </c>
      <c r="K162" s="3">
        <v>10</v>
      </c>
      <c r="L162" s="13">
        <v>10</v>
      </c>
      <c r="M162" s="13">
        <v>10</v>
      </c>
      <c r="N162" s="13">
        <v>0</v>
      </c>
      <c r="O162" s="13">
        <v>8</v>
      </c>
      <c r="P162" s="13">
        <v>10</v>
      </c>
      <c r="Q162" s="4">
        <f t="shared" si="4"/>
        <v>38</v>
      </c>
      <c r="R162" s="13">
        <v>50</v>
      </c>
      <c r="S162" s="5">
        <f t="shared" si="5"/>
        <v>0.76</v>
      </c>
      <c r="T162" s="6"/>
      <c r="U162" s="6"/>
      <c r="V162" s="83" t="s">
        <v>665</v>
      </c>
      <c r="W162" s="3" t="s">
        <v>621</v>
      </c>
    </row>
    <row r="163" spans="1:23" ht="75">
      <c r="A163" s="1">
        <v>145</v>
      </c>
      <c r="B163" s="3" t="s">
        <v>16</v>
      </c>
      <c r="C163" s="3" t="s">
        <v>417</v>
      </c>
      <c r="D163" s="3" t="s">
        <v>418</v>
      </c>
      <c r="E163" s="3" t="s">
        <v>125</v>
      </c>
      <c r="F163" s="3" t="s">
        <v>112</v>
      </c>
      <c r="G163" s="3" t="s">
        <v>78</v>
      </c>
      <c r="H163" s="63">
        <v>38163</v>
      </c>
      <c r="I163" s="3" t="s">
        <v>79</v>
      </c>
      <c r="J163" s="3" t="s">
        <v>306</v>
      </c>
      <c r="K163" s="3">
        <v>10</v>
      </c>
      <c r="L163" s="13">
        <v>10</v>
      </c>
      <c r="M163" s="13"/>
      <c r="N163" s="13">
        <v>10</v>
      </c>
      <c r="O163" s="13">
        <v>10</v>
      </c>
      <c r="P163" s="13">
        <v>5</v>
      </c>
      <c r="Q163" s="4">
        <f t="shared" si="4"/>
        <v>35</v>
      </c>
      <c r="R163" s="13">
        <v>50</v>
      </c>
      <c r="S163" s="5">
        <f t="shared" si="5"/>
        <v>0.7</v>
      </c>
      <c r="T163" s="6"/>
      <c r="U163" s="6"/>
      <c r="V163" s="83" t="s">
        <v>666</v>
      </c>
      <c r="W163" s="3" t="s">
        <v>397</v>
      </c>
    </row>
    <row r="164" spans="1:23" ht="75">
      <c r="A164" s="1">
        <v>146</v>
      </c>
      <c r="B164" s="3" t="s">
        <v>16</v>
      </c>
      <c r="C164" s="3" t="s">
        <v>109</v>
      </c>
      <c r="D164" s="3" t="s">
        <v>110</v>
      </c>
      <c r="E164" s="3" t="s">
        <v>111</v>
      </c>
      <c r="F164" s="3" t="s">
        <v>112</v>
      </c>
      <c r="G164" s="3" t="s">
        <v>78</v>
      </c>
      <c r="H164" s="63">
        <v>38187</v>
      </c>
      <c r="I164" s="3" t="s">
        <v>79</v>
      </c>
      <c r="J164" s="3" t="s">
        <v>80</v>
      </c>
      <c r="K164" s="3">
        <v>10</v>
      </c>
      <c r="L164" s="13">
        <v>10</v>
      </c>
      <c r="M164" s="13">
        <v>10</v>
      </c>
      <c r="N164" s="13"/>
      <c r="O164" s="13">
        <v>3</v>
      </c>
      <c r="P164" s="13">
        <v>8</v>
      </c>
      <c r="Q164" s="4">
        <f t="shared" si="4"/>
        <v>31</v>
      </c>
      <c r="R164" s="13">
        <v>50</v>
      </c>
      <c r="S164" s="5">
        <f t="shared" si="5"/>
        <v>0.62</v>
      </c>
      <c r="T164" s="6"/>
      <c r="U164" s="6"/>
      <c r="V164" s="83" t="s">
        <v>666</v>
      </c>
      <c r="W164" s="3" t="s">
        <v>113</v>
      </c>
    </row>
    <row r="165" spans="1:23" ht="56.25">
      <c r="A165" s="1">
        <v>147</v>
      </c>
      <c r="B165" s="3" t="s">
        <v>16</v>
      </c>
      <c r="C165" s="3" t="s">
        <v>647</v>
      </c>
      <c r="D165" s="3" t="s">
        <v>648</v>
      </c>
      <c r="E165" s="3" t="s">
        <v>314</v>
      </c>
      <c r="F165" s="3" t="s">
        <v>108</v>
      </c>
      <c r="G165" s="3" t="s">
        <v>86</v>
      </c>
      <c r="H165" s="63">
        <v>38095</v>
      </c>
      <c r="I165" s="3" t="s">
        <v>79</v>
      </c>
      <c r="J165" s="3" t="s">
        <v>620</v>
      </c>
      <c r="K165" s="3">
        <v>10</v>
      </c>
      <c r="L165" s="13">
        <v>10</v>
      </c>
      <c r="M165" s="13">
        <v>8</v>
      </c>
      <c r="N165" s="13">
        <v>0</v>
      </c>
      <c r="O165" s="13">
        <v>5</v>
      </c>
      <c r="P165" s="13">
        <v>8</v>
      </c>
      <c r="Q165" s="4">
        <f t="shared" si="4"/>
        <v>31</v>
      </c>
      <c r="R165" s="13">
        <v>50</v>
      </c>
      <c r="S165" s="5">
        <f t="shared" si="5"/>
        <v>0.62</v>
      </c>
      <c r="T165" s="6"/>
      <c r="U165" s="6"/>
      <c r="V165" s="83" t="s">
        <v>666</v>
      </c>
      <c r="W165" s="3" t="s">
        <v>621</v>
      </c>
    </row>
    <row r="166" spans="1:23" ht="75">
      <c r="A166" s="1">
        <v>148</v>
      </c>
      <c r="B166" s="3" t="s">
        <v>16</v>
      </c>
      <c r="C166" s="3" t="s">
        <v>114</v>
      </c>
      <c r="D166" s="3" t="s">
        <v>115</v>
      </c>
      <c r="E166" s="3" t="s">
        <v>116</v>
      </c>
      <c r="F166" s="3" t="s">
        <v>117</v>
      </c>
      <c r="G166" s="3" t="s">
        <v>78</v>
      </c>
      <c r="H166" s="63">
        <v>38369</v>
      </c>
      <c r="I166" s="3" t="s">
        <v>79</v>
      </c>
      <c r="J166" s="3" t="s">
        <v>80</v>
      </c>
      <c r="K166" s="3">
        <v>10</v>
      </c>
      <c r="L166" s="13">
        <v>10</v>
      </c>
      <c r="M166" s="13" t="s">
        <v>118</v>
      </c>
      <c r="N166" s="13">
        <v>10</v>
      </c>
      <c r="O166" s="13"/>
      <c r="P166" s="13">
        <v>10</v>
      </c>
      <c r="Q166" s="4">
        <f t="shared" si="4"/>
        <v>30</v>
      </c>
      <c r="R166" s="13">
        <v>50</v>
      </c>
      <c r="S166" s="5">
        <f t="shared" si="5"/>
        <v>0.6</v>
      </c>
      <c r="T166" s="6"/>
      <c r="U166" s="6"/>
      <c r="V166" s="83" t="s">
        <v>666</v>
      </c>
      <c r="W166" s="3" t="s">
        <v>113</v>
      </c>
    </row>
    <row r="167" spans="1:23" ht="56.25">
      <c r="A167" s="1">
        <v>149</v>
      </c>
      <c r="B167" s="3" t="s">
        <v>16</v>
      </c>
      <c r="C167" s="3" t="s">
        <v>641</v>
      </c>
      <c r="D167" s="3" t="s">
        <v>642</v>
      </c>
      <c r="E167" s="3" t="s">
        <v>302</v>
      </c>
      <c r="F167" s="3" t="s">
        <v>117</v>
      </c>
      <c r="G167" s="3" t="s">
        <v>78</v>
      </c>
      <c r="H167" s="63">
        <v>38101</v>
      </c>
      <c r="I167" s="3" t="s">
        <v>79</v>
      </c>
      <c r="J167" s="3" t="s">
        <v>620</v>
      </c>
      <c r="K167" s="3">
        <v>10</v>
      </c>
      <c r="L167" s="13">
        <v>10</v>
      </c>
      <c r="M167" s="13">
        <v>10</v>
      </c>
      <c r="N167" s="13">
        <v>10</v>
      </c>
      <c r="O167" s="13">
        <v>0</v>
      </c>
      <c r="P167" s="13">
        <v>0</v>
      </c>
      <c r="Q167" s="4">
        <f t="shared" si="4"/>
        <v>30</v>
      </c>
      <c r="R167" s="13">
        <v>50</v>
      </c>
      <c r="S167" s="5">
        <f t="shared" si="5"/>
        <v>0.6</v>
      </c>
      <c r="T167" s="6"/>
      <c r="U167" s="6"/>
      <c r="V167" s="83" t="s">
        <v>666</v>
      </c>
      <c r="W167" s="3" t="s">
        <v>621</v>
      </c>
    </row>
    <row r="168" spans="1:23" ht="75">
      <c r="A168" s="1">
        <v>150</v>
      </c>
      <c r="B168" s="3" t="s">
        <v>16</v>
      </c>
      <c r="C168" s="3" t="s">
        <v>119</v>
      </c>
      <c r="D168" s="3" t="s">
        <v>120</v>
      </c>
      <c r="E168" s="3" t="s">
        <v>121</v>
      </c>
      <c r="F168" s="3" t="s">
        <v>122</v>
      </c>
      <c r="G168" s="3" t="s">
        <v>78</v>
      </c>
      <c r="H168" s="63">
        <v>38382</v>
      </c>
      <c r="I168" s="3" t="s">
        <v>79</v>
      </c>
      <c r="J168" s="3" t="s">
        <v>80</v>
      </c>
      <c r="K168" s="3">
        <v>10</v>
      </c>
      <c r="L168" s="13">
        <v>10</v>
      </c>
      <c r="M168" s="13">
        <v>9</v>
      </c>
      <c r="N168" s="13">
        <v>4</v>
      </c>
      <c r="O168" s="13">
        <v>0</v>
      </c>
      <c r="P168" s="13">
        <v>7</v>
      </c>
      <c r="Q168" s="4">
        <f t="shared" si="4"/>
        <v>30</v>
      </c>
      <c r="R168" s="13">
        <v>50</v>
      </c>
      <c r="S168" s="5">
        <f t="shared" si="5"/>
        <v>0.6</v>
      </c>
      <c r="T168" s="6"/>
      <c r="U168" s="6"/>
      <c r="V168" s="83" t="s">
        <v>666</v>
      </c>
      <c r="W168" s="3" t="s">
        <v>113</v>
      </c>
    </row>
    <row r="169" spans="1:23" ht="56.25">
      <c r="A169" s="1">
        <v>151</v>
      </c>
      <c r="B169" s="3" t="s">
        <v>16</v>
      </c>
      <c r="C169" s="3" t="s">
        <v>643</v>
      </c>
      <c r="D169" s="3" t="s">
        <v>644</v>
      </c>
      <c r="E169" s="3" t="s">
        <v>314</v>
      </c>
      <c r="F169" s="3" t="s">
        <v>108</v>
      </c>
      <c r="G169" s="3" t="s">
        <v>86</v>
      </c>
      <c r="H169" s="63">
        <v>38109</v>
      </c>
      <c r="I169" s="3" t="s">
        <v>79</v>
      </c>
      <c r="J169" s="3" t="s">
        <v>620</v>
      </c>
      <c r="K169" s="3">
        <v>10</v>
      </c>
      <c r="L169" s="13">
        <v>10</v>
      </c>
      <c r="M169" s="13">
        <v>2</v>
      </c>
      <c r="N169" s="13">
        <v>4</v>
      </c>
      <c r="O169" s="13">
        <v>3</v>
      </c>
      <c r="P169" s="13">
        <v>8</v>
      </c>
      <c r="Q169" s="4">
        <f t="shared" si="4"/>
        <v>27</v>
      </c>
      <c r="R169" s="13">
        <v>50</v>
      </c>
      <c r="S169" s="5">
        <f t="shared" si="5"/>
        <v>0.54</v>
      </c>
      <c r="T169" s="6"/>
      <c r="U169" s="6"/>
      <c r="V169" s="83" t="s">
        <v>666</v>
      </c>
      <c r="W169" s="3" t="s">
        <v>621</v>
      </c>
    </row>
    <row r="170" spans="1:23" ht="93.75">
      <c r="A170" s="1">
        <v>152</v>
      </c>
      <c r="B170" s="3" t="s">
        <v>16</v>
      </c>
      <c r="C170" s="3" t="s">
        <v>191</v>
      </c>
      <c r="D170" s="3" t="s">
        <v>192</v>
      </c>
      <c r="E170" s="3" t="s">
        <v>76</v>
      </c>
      <c r="F170" s="3" t="s">
        <v>193</v>
      </c>
      <c r="G170" s="3" t="s">
        <v>78</v>
      </c>
      <c r="H170" s="63">
        <v>38221</v>
      </c>
      <c r="I170" s="3" t="s">
        <v>79</v>
      </c>
      <c r="J170" s="3" t="s">
        <v>194</v>
      </c>
      <c r="K170" s="3">
        <v>10</v>
      </c>
      <c r="L170" s="13">
        <v>10</v>
      </c>
      <c r="M170" s="13">
        <v>7</v>
      </c>
      <c r="N170" s="13"/>
      <c r="O170" s="13"/>
      <c r="P170" s="13">
        <v>10</v>
      </c>
      <c r="Q170" s="4">
        <f t="shared" si="4"/>
        <v>27</v>
      </c>
      <c r="R170" s="13">
        <v>50</v>
      </c>
      <c r="S170" s="15">
        <f t="shared" si="5"/>
        <v>0.54</v>
      </c>
      <c r="T170" s="6"/>
      <c r="U170" s="6"/>
      <c r="V170" s="83" t="s">
        <v>666</v>
      </c>
      <c r="W170" s="3" t="s">
        <v>195</v>
      </c>
    </row>
    <row r="171" spans="1:23" ht="93.75">
      <c r="A171" s="1">
        <v>153</v>
      </c>
      <c r="B171" s="3" t="s">
        <v>16</v>
      </c>
      <c r="C171" s="3" t="s">
        <v>196</v>
      </c>
      <c r="D171" s="3" t="s">
        <v>197</v>
      </c>
      <c r="E171" s="3" t="s">
        <v>198</v>
      </c>
      <c r="F171" s="3" t="s">
        <v>103</v>
      </c>
      <c r="G171" s="3" t="s">
        <v>78</v>
      </c>
      <c r="H171" s="63">
        <v>38070</v>
      </c>
      <c r="I171" s="3" t="s">
        <v>79</v>
      </c>
      <c r="J171" s="3" t="s">
        <v>194</v>
      </c>
      <c r="K171" s="3">
        <v>10</v>
      </c>
      <c r="L171" s="13">
        <v>8</v>
      </c>
      <c r="M171" s="13">
        <v>7</v>
      </c>
      <c r="N171" s="13">
        <v>7</v>
      </c>
      <c r="O171" s="13"/>
      <c r="P171" s="13">
        <v>4</v>
      </c>
      <c r="Q171" s="4">
        <f t="shared" si="4"/>
        <v>26</v>
      </c>
      <c r="R171" s="13">
        <v>50</v>
      </c>
      <c r="S171" s="15">
        <f t="shared" si="5"/>
        <v>0.52</v>
      </c>
      <c r="T171" s="6"/>
      <c r="U171" s="6"/>
      <c r="V171" s="83" t="s">
        <v>666</v>
      </c>
      <c r="W171" s="3" t="s">
        <v>195</v>
      </c>
    </row>
    <row r="172" spans="1:23" ht="56.25">
      <c r="A172" s="1">
        <v>154</v>
      </c>
      <c r="B172" s="3" t="s">
        <v>16</v>
      </c>
      <c r="C172" s="3" t="s">
        <v>649</v>
      </c>
      <c r="D172" s="3" t="s">
        <v>650</v>
      </c>
      <c r="E172" s="3" t="s">
        <v>210</v>
      </c>
      <c r="F172" s="3" t="s">
        <v>207</v>
      </c>
      <c r="G172" s="3" t="s">
        <v>78</v>
      </c>
      <c r="H172" s="63">
        <v>38296</v>
      </c>
      <c r="I172" s="3" t="s">
        <v>79</v>
      </c>
      <c r="J172" s="3" t="s">
        <v>620</v>
      </c>
      <c r="K172" s="3">
        <v>10</v>
      </c>
      <c r="L172" s="13">
        <v>10</v>
      </c>
      <c r="M172" s="13">
        <v>8</v>
      </c>
      <c r="N172" s="13">
        <v>0</v>
      </c>
      <c r="O172" s="13">
        <v>8</v>
      </c>
      <c r="P172" s="13">
        <v>0</v>
      </c>
      <c r="Q172" s="4">
        <f t="shared" si="4"/>
        <v>26</v>
      </c>
      <c r="R172" s="13">
        <v>50</v>
      </c>
      <c r="S172" s="5">
        <f t="shared" si="5"/>
        <v>0.52</v>
      </c>
      <c r="T172" s="6"/>
      <c r="U172" s="6"/>
      <c r="V172" s="83" t="s">
        <v>666</v>
      </c>
      <c r="W172" s="3" t="s">
        <v>621</v>
      </c>
    </row>
    <row r="173" spans="1:23" ht="75">
      <c r="A173" s="1">
        <v>155</v>
      </c>
      <c r="B173" s="3" t="s">
        <v>16</v>
      </c>
      <c r="C173" s="3" t="s">
        <v>123</v>
      </c>
      <c r="D173" s="3" t="s">
        <v>124</v>
      </c>
      <c r="E173" s="3" t="s">
        <v>125</v>
      </c>
      <c r="F173" s="3" t="s">
        <v>126</v>
      </c>
      <c r="G173" s="3" t="s">
        <v>78</v>
      </c>
      <c r="H173" s="63">
        <v>38308</v>
      </c>
      <c r="I173" s="3" t="s">
        <v>79</v>
      </c>
      <c r="J173" s="3" t="s">
        <v>80</v>
      </c>
      <c r="K173" s="3">
        <v>10</v>
      </c>
      <c r="L173" s="13">
        <v>10</v>
      </c>
      <c r="M173" s="13"/>
      <c r="N173" s="13">
        <v>2</v>
      </c>
      <c r="O173" s="13">
        <v>7</v>
      </c>
      <c r="P173" s="13">
        <v>6</v>
      </c>
      <c r="Q173" s="4">
        <f t="shared" si="4"/>
        <v>25</v>
      </c>
      <c r="R173" s="13">
        <v>50</v>
      </c>
      <c r="S173" s="5">
        <f t="shared" si="5"/>
        <v>0.5</v>
      </c>
      <c r="T173" s="6"/>
      <c r="U173" s="6"/>
      <c r="V173" s="83"/>
      <c r="W173" s="3" t="s">
        <v>113</v>
      </c>
    </row>
    <row r="174" spans="1:23" ht="93.75">
      <c r="A174" s="1">
        <v>156</v>
      </c>
      <c r="B174" s="3" t="s">
        <v>16</v>
      </c>
      <c r="C174" s="3" t="s">
        <v>199</v>
      </c>
      <c r="D174" s="3" t="s">
        <v>200</v>
      </c>
      <c r="E174" s="3" t="s">
        <v>201</v>
      </c>
      <c r="F174" s="3" t="s">
        <v>143</v>
      </c>
      <c r="G174" s="3" t="s">
        <v>78</v>
      </c>
      <c r="H174" s="63">
        <v>38388</v>
      </c>
      <c r="I174" s="3" t="s">
        <v>79</v>
      </c>
      <c r="J174" s="3" t="s">
        <v>194</v>
      </c>
      <c r="K174" s="3">
        <v>10</v>
      </c>
      <c r="L174" s="13">
        <v>10</v>
      </c>
      <c r="M174" s="13"/>
      <c r="N174" s="13"/>
      <c r="O174" s="13"/>
      <c r="P174" s="13">
        <v>10</v>
      </c>
      <c r="Q174" s="4">
        <f t="shared" si="4"/>
        <v>20</v>
      </c>
      <c r="R174" s="13">
        <v>50</v>
      </c>
      <c r="S174" s="15">
        <f t="shared" si="5"/>
        <v>0.4</v>
      </c>
      <c r="T174" s="6"/>
      <c r="U174" s="6"/>
      <c r="V174" s="83"/>
      <c r="W174" s="3" t="s">
        <v>195</v>
      </c>
    </row>
    <row r="175" spans="1:23" ht="93.75">
      <c r="A175" s="1">
        <v>157</v>
      </c>
      <c r="B175" s="14" t="s">
        <v>16</v>
      </c>
      <c r="C175" s="3" t="s">
        <v>478</v>
      </c>
      <c r="D175" s="3" t="s">
        <v>479</v>
      </c>
      <c r="E175" s="3" t="s">
        <v>480</v>
      </c>
      <c r="F175" s="3" t="s">
        <v>335</v>
      </c>
      <c r="G175" s="3" t="s">
        <v>78</v>
      </c>
      <c r="H175" s="63">
        <v>37984</v>
      </c>
      <c r="I175" s="3" t="s">
        <v>79</v>
      </c>
      <c r="J175" s="3" t="s">
        <v>463</v>
      </c>
      <c r="K175" s="3">
        <v>10</v>
      </c>
      <c r="L175" s="13">
        <v>9</v>
      </c>
      <c r="M175" s="13">
        <v>4</v>
      </c>
      <c r="N175" s="13">
        <v>0</v>
      </c>
      <c r="O175" s="13">
        <v>0</v>
      </c>
      <c r="P175" s="13">
        <v>6</v>
      </c>
      <c r="Q175" s="4">
        <f t="shared" si="4"/>
        <v>19</v>
      </c>
      <c r="R175" s="13">
        <v>50</v>
      </c>
      <c r="S175" s="5">
        <f t="shared" si="5"/>
        <v>0.38</v>
      </c>
      <c r="T175" s="6"/>
      <c r="U175" s="6"/>
      <c r="V175" s="83"/>
      <c r="W175" s="3" t="s">
        <v>481</v>
      </c>
    </row>
    <row r="176" spans="1:23" ht="75">
      <c r="A176" s="1">
        <v>158</v>
      </c>
      <c r="B176" s="3" t="s">
        <v>16</v>
      </c>
      <c r="C176" s="14" t="s">
        <v>559</v>
      </c>
      <c r="D176" s="14" t="s">
        <v>560</v>
      </c>
      <c r="E176" s="14" t="s">
        <v>94</v>
      </c>
      <c r="F176" s="14" t="s">
        <v>156</v>
      </c>
      <c r="G176" s="14" t="s">
        <v>78</v>
      </c>
      <c r="H176" s="70">
        <v>38279</v>
      </c>
      <c r="I176" s="14" t="s">
        <v>79</v>
      </c>
      <c r="J176" s="14" t="s">
        <v>501</v>
      </c>
      <c r="K176" s="14">
        <v>10</v>
      </c>
      <c r="L176" s="71">
        <v>10</v>
      </c>
      <c r="M176" s="71"/>
      <c r="N176" s="71">
        <v>6</v>
      </c>
      <c r="O176" s="71">
        <v>3</v>
      </c>
      <c r="P176" s="71"/>
      <c r="Q176" s="101">
        <f t="shared" si="4"/>
        <v>19</v>
      </c>
      <c r="R176" s="71">
        <v>50</v>
      </c>
      <c r="S176" s="72">
        <f t="shared" si="5"/>
        <v>0.38</v>
      </c>
      <c r="T176" s="73"/>
      <c r="U176" s="73"/>
      <c r="V176" s="84"/>
      <c r="W176" s="14" t="s">
        <v>532</v>
      </c>
    </row>
    <row r="177" spans="1:23" ht="56.25">
      <c r="A177" s="1">
        <v>159</v>
      </c>
      <c r="B177" s="3" t="s">
        <v>16</v>
      </c>
      <c r="C177" s="3" t="s">
        <v>651</v>
      </c>
      <c r="D177" s="16" t="s">
        <v>652</v>
      </c>
      <c r="E177" s="16" t="s">
        <v>102</v>
      </c>
      <c r="F177" s="16" t="s">
        <v>653</v>
      </c>
      <c r="G177" s="3" t="s">
        <v>78</v>
      </c>
      <c r="H177" s="69">
        <v>38312</v>
      </c>
      <c r="I177" s="3" t="s">
        <v>79</v>
      </c>
      <c r="J177" s="3" t="s">
        <v>620</v>
      </c>
      <c r="K177" s="3">
        <v>10</v>
      </c>
      <c r="L177" s="13">
        <v>10</v>
      </c>
      <c r="M177" s="13">
        <v>0</v>
      </c>
      <c r="N177" s="13">
        <v>0</v>
      </c>
      <c r="O177" s="13">
        <v>4</v>
      </c>
      <c r="P177" s="13">
        <v>4</v>
      </c>
      <c r="Q177" s="4">
        <f t="shared" si="4"/>
        <v>18</v>
      </c>
      <c r="R177" s="13">
        <v>50</v>
      </c>
      <c r="S177" s="5">
        <f t="shared" si="5"/>
        <v>0.36</v>
      </c>
      <c r="T177" s="6"/>
      <c r="U177" s="6"/>
      <c r="V177" s="83"/>
      <c r="W177" s="3" t="s">
        <v>621</v>
      </c>
    </row>
    <row r="178" spans="1:23" ht="75">
      <c r="A178" s="1">
        <v>160</v>
      </c>
      <c r="B178" s="3" t="s">
        <v>16</v>
      </c>
      <c r="C178" s="14" t="s">
        <v>561</v>
      </c>
      <c r="D178" s="14" t="s">
        <v>562</v>
      </c>
      <c r="E178" s="14" t="s">
        <v>563</v>
      </c>
      <c r="F178" s="14" t="s">
        <v>77</v>
      </c>
      <c r="G178" s="14" t="s">
        <v>78</v>
      </c>
      <c r="H178" s="70">
        <v>38238</v>
      </c>
      <c r="I178" s="14" t="s">
        <v>79</v>
      </c>
      <c r="J178" s="14" t="s">
        <v>501</v>
      </c>
      <c r="K178" s="14">
        <v>10</v>
      </c>
      <c r="L178" s="71">
        <v>10</v>
      </c>
      <c r="M178" s="71"/>
      <c r="N178" s="71">
        <v>7</v>
      </c>
      <c r="O178" s="71"/>
      <c r="P178" s="71"/>
      <c r="Q178" s="101">
        <f t="shared" si="4"/>
        <v>17</v>
      </c>
      <c r="R178" s="71">
        <v>50</v>
      </c>
      <c r="S178" s="72">
        <f t="shared" si="5"/>
        <v>0.34</v>
      </c>
      <c r="T178" s="73"/>
      <c r="U178" s="73"/>
      <c r="V178" s="84"/>
      <c r="W178" s="14" t="s">
        <v>532</v>
      </c>
    </row>
    <row r="179" spans="1:23" ht="75">
      <c r="A179" s="1">
        <v>161</v>
      </c>
      <c r="B179" s="3" t="s">
        <v>16</v>
      </c>
      <c r="C179" s="14" t="s">
        <v>564</v>
      </c>
      <c r="D179" s="14" t="s">
        <v>565</v>
      </c>
      <c r="E179" s="14" t="s">
        <v>373</v>
      </c>
      <c r="F179" s="14" t="s">
        <v>246</v>
      </c>
      <c r="G179" s="14" t="s">
        <v>78</v>
      </c>
      <c r="H179" s="70">
        <v>38092</v>
      </c>
      <c r="I179" s="14" t="s">
        <v>79</v>
      </c>
      <c r="J179" s="14" t="s">
        <v>501</v>
      </c>
      <c r="K179" s="14">
        <v>10</v>
      </c>
      <c r="L179" s="71">
        <v>10</v>
      </c>
      <c r="M179" s="71"/>
      <c r="N179" s="71">
        <v>7</v>
      </c>
      <c r="O179" s="71"/>
      <c r="P179" s="71"/>
      <c r="Q179" s="101">
        <f t="shared" si="4"/>
        <v>17</v>
      </c>
      <c r="R179" s="71">
        <v>50</v>
      </c>
      <c r="S179" s="72">
        <f t="shared" si="5"/>
        <v>0.34</v>
      </c>
      <c r="T179" s="73"/>
      <c r="U179" s="73"/>
      <c r="V179" s="84"/>
      <c r="W179" s="14" t="s">
        <v>532</v>
      </c>
    </row>
    <row r="180" spans="1:23" ht="75">
      <c r="A180" s="1">
        <v>162</v>
      </c>
      <c r="B180" s="3" t="s">
        <v>16</v>
      </c>
      <c r="C180" s="14" t="s">
        <v>566</v>
      </c>
      <c r="D180" s="14" t="s">
        <v>567</v>
      </c>
      <c r="E180" s="14" t="s">
        <v>135</v>
      </c>
      <c r="F180" s="14" t="s">
        <v>187</v>
      </c>
      <c r="G180" s="14" t="s">
        <v>78</v>
      </c>
      <c r="H180" s="70">
        <v>38186</v>
      </c>
      <c r="I180" s="14" t="s">
        <v>79</v>
      </c>
      <c r="J180" s="14" t="s">
        <v>501</v>
      </c>
      <c r="K180" s="14">
        <v>10</v>
      </c>
      <c r="L180" s="71">
        <v>10</v>
      </c>
      <c r="M180" s="71"/>
      <c r="N180" s="71">
        <v>7</v>
      </c>
      <c r="O180" s="71"/>
      <c r="P180" s="71"/>
      <c r="Q180" s="101">
        <f t="shared" si="4"/>
        <v>17</v>
      </c>
      <c r="R180" s="71">
        <v>50</v>
      </c>
      <c r="S180" s="72">
        <f t="shared" si="5"/>
        <v>0.34</v>
      </c>
      <c r="T180" s="73"/>
      <c r="U180" s="73"/>
      <c r="V180" s="84"/>
      <c r="W180" s="14" t="s">
        <v>532</v>
      </c>
    </row>
    <row r="181" spans="1:23" ht="93.75">
      <c r="A181" s="1">
        <v>163</v>
      </c>
      <c r="B181" s="3" t="s">
        <v>16</v>
      </c>
      <c r="C181" s="3" t="s">
        <v>202</v>
      </c>
      <c r="D181" s="3" t="s">
        <v>203</v>
      </c>
      <c r="E181" s="3" t="s">
        <v>204</v>
      </c>
      <c r="F181" s="3" t="s">
        <v>77</v>
      </c>
      <c r="G181" s="3" t="s">
        <v>78</v>
      </c>
      <c r="H181" s="63">
        <v>38301</v>
      </c>
      <c r="I181" s="3" t="s">
        <v>79</v>
      </c>
      <c r="J181" s="3" t="s">
        <v>194</v>
      </c>
      <c r="K181" s="3">
        <v>10</v>
      </c>
      <c r="L181" s="13">
        <v>10</v>
      </c>
      <c r="M181" s="13">
        <v>7</v>
      </c>
      <c r="N181" s="13"/>
      <c r="O181" s="13"/>
      <c r="P181" s="13"/>
      <c r="Q181" s="4">
        <f t="shared" si="4"/>
        <v>17</v>
      </c>
      <c r="R181" s="13">
        <v>50</v>
      </c>
      <c r="S181" s="15">
        <f t="shared" si="5"/>
        <v>0.34</v>
      </c>
      <c r="T181" s="6"/>
      <c r="U181" s="6"/>
      <c r="V181" s="83"/>
      <c r="W181" s="3" t="s">
        <v>195</v>
      </c>
    </row>
    <row r="182" spans="1:23" ht="75">
      <c r="A182" s="1">
        <v>164</v>
      </c>
      <c r="B182" s="14" t="s">
        <v>16</v>
      </c>
      <c r="C182" s="3" t="s">
        <v>127</v>
      </c>
      <c r="D182" s="3" t="s">
        <v>128</v>
      </c>
      <c r="E182" s="3" t="s">
        <v>102</v>
      </c>
      <c r="F182" s="3" t="s">
        <v>77</v>
      </c>
      <c r="G182" s="3" t="s">
        <v>78</v>
      </c>
      <c r="H182" s="63">
        <v>38209</v>
      </c>
      <c r="I182" s="3" t="s">
        <v>79</v>
      </c>
      <c r="J182" s="3" t="s">
        <v>80</v>
      </c>
      <c r="K182" s="3">
        <v>10</v>
      </c>
      <c r="L182" s="13">
        <v>10</v>
      </c>
      <c r="M182" s="13">
        <v>1</v>
      </c>
      <c r="N182" s="13"/>
      <c r="O182" s="13">
        <v>2</v>
      </c>
      <c r="P182" s="13">
        <v>4</v>
      </c>
      <c r="Q182" s="4">
        <f t="shared" si="4"/>
        <v>17</v>
      </c>
      <c r="R182" s="13">
        <v>50</v>
      </c>
      <c r="S182" s="5">
        <f t="shared" si="5"/>
        <v>0.34</v>
      </c>
      <c r="T182" s="6"/>
      <c r="U182" s="6"/>
      <c r="V182" s="83"/>
      <c r="W182" s="3" t="s">
        <v>113</v>
      </c>
    </row>
    <row r="183" spans="1:23" ht="93.75">
      <c r="A183" s="1">
        <v>165</v>
      </c>
      <c r="B183" s="3" t="s">
        <v>16</v>
      </c>
      <c r="C183" s="3" t="s">
        <v>205</v>
      </c>
      <c r="D183" s="3" t="s">
        <v>206</v>
      </c>
      <c r="E183" s="3" t="s">
        <v>94</v>
      </c>
      <c r="F183" s="3" t="s">
        <v>207</v>
      </c>
      <c r="G183" s="3" t="s">
        <v>78</v>
      </c>
      <c r="H183" s="63">
        <v>38044</v>
      </c>
      <c r="I183" s="3" t="s">
        <v>79</v>
      </c>
      <c r="J183" s="3" t="s">
        <v>194</v>
      </c>
      <c r="K183" s="3">
        <v>10</v>
      </c>
      <c r="L183" s="13">
        <v>10</v>
      </c>
      <c r="M183" s="13"/>
      <c r="N183" s="13"/>
      <c r="O183" s="13"/>
      <c r="P183" s="13">
        <v>6</v>
      </c>
      <c r="Q183" s="4">
        <f t="shared" si="4"/>
        <v>16</v>
      </c>
      <c r="R183" s="13">
        <v>50</v>
      </c>
      <c r="S183" s="15">
        <f t="shared" si="5"/>
        <v>0.32</v>
      </c>
      <c r="T183" s="6"/>
      <c r="U183" s="6"/>
      <c r="V183" s="83"/>
      <c r="W183" s="3" t="s">
        <v>195</v>
      </c>
    </row>
    <row r="184" spans="1:23" ht="93.75">
      <c r="A184" s="1">
        <v>166</v>
      </c>
      <c r="B184" s="14" t="s">
        <v>16</v>
      </c>
      <c r="C184" s="3" t="s">
        <v>482</v>
      </c>
      <c r="D184" s="3" t="s">
        <v>483</v>
      </c>
      <c r="E184" s="3" t="s">
        <v>314</v>
      </c>
      <c r="F184" s="3" t="s">
        <v>484</v>
      </c>
      <c r="G184" s="3" t="s">
        <v>86</v>
      </c>
      <c r="H184" s="63">
        <v>37939</v>
      </c>
      <c r="I184" s="3" t="s">
        <v>79</v>
      </c>
      <c r="J184" s="3" t="s">
        <v>463</v>
      </c>
      <c r="K184" s="3">
        <v>10</v>
      </c>
      <c r="L184" s="13">
        <v>5</v>
      </c>
      <c r="M184" s="13">
        <v>3</v>
      </c>
      <c r="N184" s="13">
        <v>0</v>
      </c>
      <c r="O184" s="13">
        <v>6</v>
      </c>
      <c r="P184" s="13">
        <v>2</v>
      </c>
      <c r="Q184" s="4">
        <f t="shared" si="4"/>
        <v>16</v>
      </c>
      <c r="R184" s="13">
        <v>50</v>
      </c>
      <c r="S184" s="5">
        <f t="shared" si="5"/>
        <v>0.32</v>
      </c>
      <c r="T184" s="6"/>
      <c r="U184" s="6"/>
      <c r="V184" s="83"/>
      <c r="W184" s="3" t="s">
        <v>481</v>
      </c>
    </row>
    <row r="185" spans="1:23" ht="56.25">
      <c r="A185" s="1">
        <v>167</v>
      </c>
      <c r="B185" s="3" t="s">
        <v>16</v>
      </c>
      <c r="C185" s="3" t="s">
        <v>639</v>
      </c>
      <c r="D185" s="3" t="s">
        <v>640</v>
      </c>
      <c r="E185" s="3" t="s">
        <v>261</v>
      </c>
      <c r="F185" s="3" t="s">
        <v>77</v>
      </c>
      <c r="G185" s="3" t="s">
        <v>78</v>
      </c>
      <c r="H185" s="63">
        <v>38117</v>
      </c>
      <c r="I185" s="3" t="s">
        <v>79</v>
      </c>
      <c r="J185" s="3" t="s">
        <v>620</v>
      </c>
      <c r="K185" s="3">
        <v>10</v>
      </c>
      <c r="L185" s="13">
        <v>2</v>
      </c>
      <c r="M185" s="13">
        <v>9</v>
      </c>
      <c r="N185" s="13">
        <v>0</v>
      </c>
      <c r="O185" s="13">
        <v>2</v>
      </c>
      <c r="P185" s="13">
        <v>2</v>
      </c>
      <c r="Q185" s="4">
        <f t="shared" si="4"/>
        <v>15</v>
      </c>
      <c r="R185" s="13">
        <v>50</v>
      </c>
      <c r="S185" s="5">
        <f t="shared" si="5"/>
        <v>0.3</v>
      </c>
      <c r="T185" s="6"/>
      <c r="U185" s="6"/>
      <c r="V185" s="83"/>
      <c r="W185" s="3" t="s">
        <v>621</v>
      </c>
    </row>
    <row r="186" spans="1:23" ht="93.75">
      <c r="A186" s="1">
        <v>168</v>
      </c>
      <c r="B186" s="14" t="s">
        <v>16</v>
      </c>
      <c r="C186" s="3" t="s">
        <v>208</v>
      </c>
      <c r="D186" s="3" t="s">
        <v>209</v>
      </c>
      <c r="E186" s="3" t="s">
        <v>210</v>
      </c>
      <c r="F186" s="3" t="s">
        <v>77</v>
      </c>
      <c r="G186" s="3" t="s">
        <v>78</v>
      </c>
      <c r="H186" s="63">
        <v>38293</v>
      </c>
      <c r="I186" s="3" t="s">
        <v>79</v>
      </c>
      <c r="J186" s="3" t="s">
        <v>194</v>
      </c>
      <c r="K186" s="3">
        <v>10</v>
      </c>
      <c r="L186" s="13">
        <v>8</v>
      </c>
      <c r="M186" s="13">
        <v>7</v>
      </c>
      <c r="N186" s="13"/>
      <c r="O186" s="13"/>
      <c r="P186" s="13"/>
      <c r="Q186" s="4">
        <f t="shared" si="4"/>
        <v>15</v>
      </c>
      <c r="R186" s="13">
        <v>50</v>
      </c>
      <c r="S186" s="15">
        <f t="shared" si="5"/>
        <v>0.3</v>
      </c>
      <c r="T186" s="6"/>
      <c r="U186" s="6"/>
      <c r="V186" s="83"/>
      <c r="W186" s="3" t="s">
        <v>195</v>
      </c>
    </row>
    <row r="187" spans="1:23" ht="75">
      <c r="A187" s="1">
        <v>169</v>
      </c>
      <c r="B187" s="3" t="s">
        <v>16</v>
      </c>
      <c r="C187" s="3" t="s">
        <v>293</v>
      </c>
      <c r="D187" s="3" t="s">
        <v>189</v>
      </c>
      <c r="E187" s="3" t="s">
        <v>294</v>
      </c>
      <c r="F187" s="3" t="s">
        <v>249</v>
      </c>
      <c r="G187" s="3" t="s">
        <v>86</v>
      </c>
      <c r="H187" s="63">
        <v>38300</v>
      </c>
      <c r="I187" s="3" t="s">
        <v>79</v>
      </c>
      <c r="J187" s="3" t="s">
        <v>252</v>
      </c>
      <c r="K187" s="3">
        <v>10</v>
      </c>
      <c r="L187" s="13">
        <v>10</v>
      </c>
      <c r="M187" s="13"/>
      <c r="N187" s="13">
        <v>5</v>
      </c>
      <c r="O187" s="13"/>
      <c r="P187" s="13"/>
      <c r="Q187" s="4">
        <f t="shared" si="4"/>
        <v>15</v>
      </c>
      <c r="R187" s="13">
        <v>50</v>
      </c>
      <c r="S187" s="5">
        <f t="shared" si="5"/>
        <v>0.3</v>
      </c>
      <c r="T187" s="6"/>
      <c r="U187" s="6"/>
      <c r="V187" s="83"/>
      <c r="W187" s="3" t="s">
        <v>253</v>
      </c>
    </row>
    <row r="188" spans="1:23" ht="75">
      <c r="A188" s="1">
        <v>170</v>
      </c>
      <c r="B188" s="3" t="s">
        <v>16</v>
      </c>
      <c r="C188" s="14" t="s">
        <v>568</v>
      </c>
      <c r="D188" s="14" t="s">
        <v>569</v>
      </c>
      <c r="E188" s="14" t="s">
        <v>368</v>
      </c>
      <c r="F188" s="14" t="s">
        <v>396</v>
      </c>
      <c r="G188" s="14" t="s">
        <v>86</v>
      </c>
      <c r="H188" s="70">
        <v>38402</v>
      </c>
      <c r="I188" s="14" t="s">
        <v>79</v>
      </c>
      <c r="J188" s="14" t="s">
        <v>501</v>
      </c>
      <c r="K188" s="14">
        <v>10</v>
      </c>
      <c r="L188" s="71">
        <v>5</v>
      </c>
      <c r="M188" s="71"/>
      <c r="N188" s="71">
        <v>4</v>
      </c>
      <c r="O188" s="71">
        <v>5</v>
      </c>
      <c r="P188" s="71"/>
      <c r="Q188" s="101">
        <f t="shared" si="4"/>
        <v>14</v>
      </c>
      <c r="R188" s="71">
        <v>50</v>
      </c>
      <c r="S188" s="72">
        <f t="shared" si="5"/>
        <v>0.28</v>
      </c>
      <c r="T188" s="73"/>
      <c r="U188" s="73"/>
      <c r="V188" s="84"/>
      <c r="W188" s="14" t="s">
        <v>532</v>
      </c>
    </row>
    <row r="189" spans="1:23" ht="75">
      <c r="A189" s="1">
        <v>171</v>
      </c>
      <c r="B189" s="3" t="s">
        <v>16</v>
      </c>
      <c r="C189" s="14" t="s">
        <v>570</v>
      </c>
      <c r="D189" s="14" t="s">
        <v>571</v>
      </c>
      <c r="E189" s="14" t="s">
        <v>90</v>
      </c>
      <c r="F189" s="14" t="s">
        <v>428</v>
      </c>
      <c r="G189" s="14" t="s">
        <v>86</v>
      </c>
      <c r="H189" s="70">
        <v>38019</v>
      </c>
      <c r="I189" s="14" t="s">
        <v>79</v>
      </c>
      <c r="J189" s="14" t="s">
        <v>501</v>
      </c>
      <c r="K189" s="14">
        <v>10</v>
      </c>
      <c r="L189" s="71">
        <v>10</v>
      </c>
      <c r="M189" s="71"/>
      <c r="N189" s="71">
        <v>4</v>
      </c>
      <c r="O189" s="71"/>
      <c r="P189" s="71"/>
      <c r="Q189" s="101">
        <f t="shared" si="4"/>
        <v>14</v>
      </c>
      <c r="R189" s="71">
        <v>50</v>
      </c>
      <c r="S189" s="72">
        <f t="shared" si="5"/>
        <v>0.28</v>
      </c>
      <c r="T189" s="73"/>
      <c r="U189" s="73"/>
      <c r="V189" s="84"/>
      <c r="W189" s="14" t="s">
        <v>532</v>
      </c>
    </row>
    <row r="190" spans="1:23" ht="75">
      <c r="A190" s="1">
        <v>172</v>
      </c>
      <c r="B190" s="3" t="s">
        <v>16</v>
      </c>
      <c r="C190" s="14" t="s">
        <v>572</v>
      </c>
      <c r="D190" s="14" t="s">
        <v>573</v>
      </c>
      <c r="E190" s="14" t="s">
        <v>574</v>
      </c>
      <c r="F190" s="14" t="s">
        <v>132</v>
      </c>
      <c r="G190" s="14" t="s">
        <v>78</v>
      </c>
      <c r="H190" s="70">
        <v>38245</v>
      </c>
      <c r="I190" s="14" t="s">
        <v>79</v>
      </c>
      <c r="J190" s="14" t="s">
        <v>501</v>
      </c>
      <c r="K190" s="14">
        <v>10</v>
      </c>
      <c r="L190" s="71">
        <v>10</v>
      </c>
      <c r="M190" s="71"/>
      <c r="N190" s="71"/>
      <c r="O190" s="71">
        <v>3</v>
      </c>
      <c r="P190" s="71"/>
      <c r="Q190" s="101">
        <f t="shared" si="4"/>
        <v>13</v>
      </c>
      <c r="R190" s="71">
        <v>50</v>
      </c>
      <c r="S190" s="72">
        <f t="shared" si="5"/>
        <v>0.26</v>
      </c>
      <c r="T190" s="73"/>
      <c r="U190" s="73"/>
      <c r="V190" s="84"/>
      <c r="W190" s="14" t="s">
        <v>532</v>
      </c>
    </row>
    <row r="191" spans="1:23" ht="75">
      <c r="A191" s="1">
        <v>173</v>
      </c>
      <c r="B191" s="14" t="s">
        <v>16</v>
      </c>
      <c r="C191" s="14" t="s">
        <v>575</v>
      </c>
      <c r="D191" s="14" t="s">
        <v>576</v>
      </c>
      <c r="E191" s="14" t="s">
        <v>577</v>
      </c>
      <c r="F191" s="14" t="s">
        <v>132</v>
      </c>
      <c r="G191" s="14" t="s">
        <v>78</v>
      </c>
      <c r="H191" s="70">
        <v>38305</v>
      </c>
      <c r="I191" s="14" t="s">
        <v>79</v>
      </c>
      <c r="J191" s="14" t="s">
        <v>501</v>
      </c>
      <c r="K191" s="14">
        <v>10</v>
      </c>
      <c r="L191" s="71">
        <v>10</v>
      </c>
      <c r="M191" s="71"/>
      <c r="N191" s="71">
        <v>2</v>
      </c>
      <c r="O191" s="71"/>
      <c r="P191" s="71"/>
      <c r="Q191" s="101">
        <f t="shared" si="4"/>
        <v>12</v>
      </c>
      <c r="R191" s="71">
        <v>50</v>
      </c>
      <c r="S191" s="72">
        <f t="shared" si="5"/>
        <v>0.24</v>
      </c>
      <c r="T191" s="73"/>
      <c r="U191" s="73"/>
      <c r="V191" s="84"/>
      <c r="W191" s="14" t="s">
        <v>532</v>
      </c>
    </row>
    <row r="192" spans="1:23" ht="93.75">
      <c r="A192" s="1">
        <v>174</v>
      </c>
      <c r="B192" s="14" t="s">
        <v>16</v>
      </c>
      <c r="C192" s="3" t="s">
        <v>211</v>
      </c>
      <c r="D192" s="3" t="s">
        <v>212</v>
      </c>
      <c r="E192" s="3" t="s">
        <v>213</v>
      </c>
      <c r="F192" s="3" t="s">
        <v>214</v>
      </c>
      <c r="G192" s="3" t="s">
        <v>78</v>
      </c>
      <c r="H192" s="63">
        <v>38355</v>
      </c>
      <c r="I192" s="3" t="s">
        <v>79</v>
      </c>
      <c r="J192" s="3" t="s">
        <v>194</v>
      </c>
      <c r="K192" s="3">
        <v>10</v>
      </c>
      <c r="L192" s="13">
        <v>5</v>
      </c>
      <c r="M192" s="13"/>
      <c r="N192" s="13"/>
      <c r="O192" s="13"/>
      <c r="P192" s="13">
        <v>6</v>
      </c>
      <c r="Q192" s="4">
        <f t="shared" si="4"/>
        <v>11</v>
      </c>
      <c r="R192" s="13">
        <v>50</v>
      </c>
      <c r="S192" s="15">
        <f t="shared" si="5"/>
        <v>0.22</v>
      </c>
      <c r="T192" s="6"/>
      <c r="U192" s="6"/>
      <c r="V192" s="83"/>
      <c r="W192" s="3" t="s">
        <v>195</v>
      </c>
    </row>
    <row r="193" spans="1:23" ht="56.25">
      <c r="A193" s="1">
        <v>175</v>
      </c>
      <c r="B193" s="3" t="s">
        <v>16</v>
      </c>
      <c r="C193" s="3" t="s">
        <v>613</v>
      </c>
      <c r="D193" s="3" t="s">
        <v>614</v>
      </c>
      <c r="E193" s="3" t="s">
        <v>279</v>
      </c>
      <c r="F193" s="3" t="s">
        <v>103</v>
      </c>
      <c r="G193" s="3" t="s">
        <v>78</v>
      </c>
      <c r="H193" s="63">
        <v>38329</v>
      </c>
      <c r="I193" s="3" t="s">
        <v>79</v>
      </c>
      <c r="J193" s="3" t="s">
        <v>595</v>
      </c>
      <c r="K193" s="3">
        <v>10</v>
      </c>
      <c r="L193" s="13">
        <v>10</v>
      </c>
      <c r="M193" s="13">
        <v>0</v>
      </c>
      <c r="N193" s="13">
        <v>0</v>
      </c>
      <c r="O193" s="13">
        <v>0</v>
      </c>
      <c r="P193" s="13">
        <v>0</v>
      </c>
      <c r="Q193" s="4">
        <f t="shared" si="4"/>
        <v>10</v>
      </c>
      <c r="R193" s="13">
        <v>50</v>
      </c>
      <c r="S193" s="5">
        <f t="shared" si="5"/>
        <v>0.2</v>
      </c>
      <c r="T193" s="6"/>
      <c r="U193" s="6"/>
      <c r="V193" s="83"/>
      <c r="W193" s="3" t="s">
        <v>596</v>
      </c>
    </row>
    <row r="194" spans="1:23" ht="75">
      <c r="A194" s="1">
        <v>176</v>
      </c>
      <c r="B194" s="3" t="s">
        <v>16</v>
      </c>
      <c r="C194" s="14" t="s">
        <v>578</v>
      </c>
      <c r="D194" s="14" t="s">
        <v>579</v>
      </c>
      <c r="E194" s="14" t="s">
        <v>94</v>
      </c>
      <c r="F194" s="14" t="s">
        <v>335</v>
      </c>
      <c r="G194" s="14" t="s">
        <v>78</v>
      </c>
      <c r="H194" s="70">
        <v>38066</v>
      </c>
      <c r="I194" s="14" t="s">
        <v>79</v>
      </c>
      <c r="J194" s="14" t="s">
        <v>501</v>
      </c>
      <c r="K194" s="14">
        <v>10</v>
      </c>
      <c r="L194" s="71">
        <v>10</v>
      </c>
      <c r="M194" s="71"/>
      <c r="N194" s="71"/>
      <c r="O194" s="71"/>
      <c r="P194" s="71"/>
      <c r="Q194" s="101">
        <f t="shared" si="4"/>
        <v>10</v>
      </c>
      <c r="R194" s="71">
        <v>50</v>
      </c>
      <c r="S194" s="72">
        <f t="shared" si="5"/>
        <v>0.2</v>
      </c>
      <c r="T194" s="73"/>
      <c r="U194" s="73"/>
      <c r="V194" s="84"/>
      <c r="W194" s="14" t="s">
        <v>532</v>
      </c>
    </row>
    <row r="195" spans="1:23" ht="75">
      <c r="A195" s="1">
        <v>177</v>
      </c>
      <c r="B195" s="3" t="s">
        <v>16</v>
      </c>
      <c r="C195" s="14" t="s">
        <v>580</v>
      </c>
      <c r="D195" s="14" t="s">
        <v>581</v>
      </c>
      <c r="E195" s="14" t="s">
        <v>98</v>
      </c>
      <c r="F195" s="14" t="s">
        <v>85</v>
      </c>
      <c r="G195" s="14" t="s">
        <v>86</v>
      </c>
      <c r="H195" s="70">
        <v>38099</v>
      </c>
      <c r="I195" s="14" t="s">
        <v>79</v>
      </c>
      <c r="J195" s="14" t="s">
        <v>501</v>
      </c>
      <c r="K195" s="14">
        <v>10</v>
      </c>
      <c r="L195" s="71">
        <v>5</v>
      </c>
      <c r="M195" s="71"/>
      <c r="N195" s="71"/>
      <c r="O195" s="71"/>
      <c r="P195" s="71"/>
      <c r="Q195" s="101">
        <f t="shared" si="4"/>
        <v>5</v>
      </c>
      <c r="R195" s="71">
        <v>50</v>
      </c>
      <c r="S195" s="72">
        <f t="shared" si="5"/>
        <v>0.1</v>
      </c>
      <c r="T195" s="73"/>
      <c r="U195" s="73"/>
      <c r="V195" s="84"/>
      <c r="W195" s="14" t="s">
        <v>532</v>
      </c>
    </row>
    <row r="196" spans="1:23" ht="56.25">
      <c r="A196" s="1">
        <v>178</v>
      </c>
      <c r="B196" s="3" t="s">
        <v>16</v>
      </c>
      <c r="C196" s="3" t="s">
        <v>615</v>
      </c>
      <c r="D196" s="3" t="s">
        <v>616</v>
      </c>
      <c r="E196" s="3" t="s">
        <v>617</v>
      </c>
      <c r="F196" s="3" t="s">
        <v>112</v>
      </c>
      <c r="G196" s="3" t="s">
        <v>78</v>
      </c>
      <c r="H196" s="63">
        <v>38271</v>
      </c>
      <c r="I196" s="3" t="s">
        <v>79</v>
      </c>
      <c r="J196" s="3" t="s">
        <v>595</v>
      </c>
      <c r="K196" s="3">
        <v>10</v>
      </c>
      <c r="L196" s="13">
        <v>4</v>
      </c>
      <c r="M196" s="13">
        <v>0</v>
      </c>
      <c r="N196" s="13">
        <v>0</v>
      </c>
      <c r="O196" s="13">
        <v>1</v>
      </c>
      <c r="P196" s="13">
        <v>0</v>
      </c>
      <c r="Q196" s="4">
        <f t="shared" si="4"/>
        <v>5</v>
      </c>
      <c r="R196" s="13">
        <v>50</v>
      </c>
      <c r="S196" s="5">
        <f t="shared" si="5"/>
        <v>0.1</v>
      </c>
      <c r="T196" s="6"/>
      <c r="U196" s="6"/>
      <c r="V196" s="83"/>
      <c r="W196" s="3" t="s">
        <v>596</v>
      </c>
    </row>
    <row r="197" spans="1:23" ht="75">
      <c r="A197" s="1">
        <v>179</v>
      </c>
      <c r="B197" s="3" t="s">
        <v>16</v>
      </c>
      <c r="C197" s="3" t="s">
        <v>295</v>
      </c>
      <c r="D197" s="3" t="s">
        <v>296</v>
      </c>
      <c r="E197" s="3" t="s">
        <v>116</v>
      </c>
      <c r="F197" s="3" t="s">
        <v>214</v>
      </c>
      <c r="G197" s="3" t="s">
        <v>78</v>
      </c>
      <c r="H197" s="63">
        <v>38156</v>
      </c>
      <c r="I197" s="3" t="s">
        <v>79</v>
      </c>
      <c r="J197" s="3" t="s">
        <v>252</v>
      </c>
      <c r="K197" s="3">
        <v>10</v>
      </c>
      <c r="L197" s="13">
        <v>1</v>
      </c>
      <c r="M197" s="13"/>
      <c r="N197" s="13"/>
      <c r="O197" s="13">
        <v>1</v>
      </c>
      <c r="P197" s="13"/>
      <c r="Q197" s="4">
        <f t="shared" si="4"/>
        <v>2</v>
      </c>
      <c r="R197" s="13">
        <v>50</v>
      </c>
      <c r="S197" s="5">
        <f t="shared" si="5"/>
        <v>0.04</v>
      </c>
      <c r="T197" s="6"/>
      <c r="U197" s="6"/>
      <c r="V197" s="83"/>
      <c r="W197" s="3" t="s">
        <v>253</v>
      </c>
    </row>
    <row r="198" spans="1:23" ht="75">
      <c r="A198" s="1">
        <v>180</v>
      </c>
      <c r="B198" s="14" t="s">
        <v>16</v>
      </c>
      <c r="C198" s="3" t="s">
        <v>300</v>
      </c>
      <c r="D198" s="3" t="s">
        <v>301</v>
      </c>
      <c r="E198" s="3" t="s">
        <v>302</v>
      </c>
      <c r="F198" s="3" t="s">
        <v>117</v>
      </c>
      <c r="G198" s="3" t="s">
        <v>78</v>
      </c>
      <c r="H198" s="63">
        <v>38062</v>
      </c>
      <c r="I198" s="3" t="s">
        <v>79</v>
      </c>
      <c r="J198" s="3" t="s">
        <v>252</v>
      </c>
      <c r="K198" s="3">
        <v>10</v>
      </c>
      <c r="L198" s="13">
        <v>1</v>
      </c>
      <c r="M198" s="13"/>
      <c r="N198" s="13"/>
      <c r="O198" s="13">
        <v>1</v>
      </c>
      <c r="P198" s="13"/>
      <c r="Q198" s="4">
        <f t="shared" si="4"/>
        <v>2</v>
      </c>
      <c r="R198" s="13">
        <v>50</v>
      </c>
      <c r="S198" s="5">
        <f t="shared" si="5"/>
        <v>0.04</v>
      </c>
      <c r="T198" s="6"/>
      <c r="U198" s="6"/>
      <c r="V198" s="83"/>
      <c r="W198" s="3" t="s">
        <v>253</v>
      </c>
    </row>
    <row r="199" spans="1:23" ht="75">
      <c r="A199" s="1">
        <v>181</v>
      </c>
      <c r="B199" s="3" t="s">
        <v>16</v>
      </c>
      <c r="C199" s="3" t="s">
        <v>297</v>
      </c>
      <c r="D199" s="3" t="s">
        <v>298</v>
      </c>
      <c r="E199" s="3" t="s">
        <v>94</v>
      </c>
      <c r="F199" s="3" t="s">
        <v>299</v>
      </c>
      <c r="G199" s="3" t="s">
        <v>78</v>
      </c>
      <c r="H199" s="63">
        <v>38303</v>
      </c>
      <c r="I199" s="3" t="s">
        <v>79</v>
      </c>
      <c r="J199" s="3" t="s">
        <v>252</v>
      </c>
      <c r="K199" s="3">
        <v>10</v>
      </c>
      <c r="L199" s="13">
        <v>1</v>
      </c>
      <c r="M199" s="13"/>
      <c r="N199" s="13"/>
      <c r="O199" s="13"/>
      <c r="P199" s="13"/>
      <c r="Q199" s="4">
        <f t="shared" si="4"/>
        <v>1</v>
      </c>
      <c r="R199" s="13">
        <v>50</v>
      </c>
      <c r="S199" s="5">
        <f t="shared" si="5"/>
        <v>0.02</v>
      </c>
      <c r="T199" s="6"/>
      <c r="U199" s="6"/>
      <c r="V199" s="83"/>
      <c r="W199" s="3" t="s">
        <v>253</v>
      </c>
    </row>
    <row r="200" spans="1:23" ht="75">
      <c r="A200" s="1">
        <v>182</v>
      </c>
      <c r="B200" s="3" t="s">
        <v>16</v>
      </c>
      <c r="C200" s="3" t="s">
        <v>180</v>
      </c>
      <c r="D200" s="3" t="s">
        <v>170</v>
      </c>
      <c r="E200" s="3" t="s">
        <v>181</v>
      </c>
      <c r="F200" s="3" t="s">
        <v>149</v>
      </c>
      <c r="G200" s="3" t="s">
        <v>86</v>
      </c>
      <c r="H200" s="63">
        <v>38248</v>
      </c>
      <c r="I200" s="3" t="s">
        <v>79</v>
      </c>
      <c r="J200" s="3" t="s">
        <v>157</v>
      </c>
      <c r="K200" s="3">
        <v>10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4">
        <f t="shared" si="4"/>
        <v>0</v>
      </c>
      <c r="R200" s="13">
        <v>50</v>
      </c>
      <c r="S200" s="5">
        <f t="shared" si="5"/>
        <v>0</v>
      </c>
      <c r="T200" s="6"/>
      <c r="U200" s="6"/>
      <c r="V200" s="83"/>
      <c r="W200" s="3" t="s">
        <v>158</v>
      </c>
    </row>
    <row r="201" spans="1:23" ht="75">
      <c r="A201" s="1">
        <v>183</v>
      </c>
      <c r="B201" s="3" t="s">
        <v>16</v>
      </c>
      <c r="C201" s="3" t="s">
        <v>182</v>
      </c>
      <c r="D201" s="3" t="s">
        <v>183</v>
      </c>
      <c r="E201" s="3" t="s">
        <v>116</v>
      </c>
      <c r="F201" s="3" t="s">
        <v>184</v>
      </c>
      <c r="G201" s="3" t="s">
        <v>78</v>
      </c>
      <c r="H201" s="63">
        <v>38347</v>
      </c>
      <c r="I201" s="3" t="s">
        <v>79</v>
      </c>
      <c r="J201" s="3" t="s">
        <v>157</v>
      </c>
      <c r="K201" s="3">
        <v>10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4">
        <f t="shared" si="4"/>
        <v>0</v>
      </c>
      <c r="R201" s="13">
        <v>50</v>
      </c>
      <c r="S201" s="5">
        <f t="shared" si="5"/>
        <v>0</v>
      </c>
      <c r="T201" s="6"/>
      <c r="U201" s="6"/>
      <c r="V201" s="83"/>
      <c r="W201" s="3" t="s">
        <v>158</v>
      </c>
    </row>
    <row r="202" spans="1:23" ht="93.75">
      <c r="A202" s="1">
        <v>184</v>
      </c>
      <c r="B202" s="3" t="s">
        <v>16</v>
      </c>
      <c r="C202" s="3" t="s">
        <v>485</v>
      </c>
      <c r="D202" s="3" t="s">
        <v>486</v>
      </c>
      <c r="E202" s="3" t="s">
        <v>487</v>
      </c>
      <c r="F202" s="3" t="s">
        <v>292</v>
      </c>
      <c r="G202" s="3" t="s">
        <v>86</v>
      </c>
      <c r="H202" s="63">
        <v>37812</v>
      </c>
      <c r="I202" s="3" t="s">
        <v>79</v>
      </c>
      <c r="J202" s="3" t="s">
        <v>463</v>
      </c>
      <c r="K202" s="3">
        <v>11</v>
      </c>
      <c r="L202" s="13">
        <v>10</v>
      </c>
      <c r="M202" s="13">
        <v>8</v>
      </c>
      <c r="N202" s="13">
        <v>10</v>
      </c>
      <c r="O202" s="13">
        <v>10</v>
      </c>
      <c r="P202" s="13">
        <v>10</v>
      </c>
      <c r="Q202" s="4">
        <f t="shared" si="4"/>
        <v>48</v>
      </c>
      <c r="R202" s="13">
        <v>50</v>
      </c>
      <c r="S202" s="5">
        <f t="shared" si="5"/>
        <v>0.96</v>
      </c>
      <c r="T202" s="6"/>
      <c r="U202" s="6"/>
      <c r="V202" s="83" t="s">
        <v>665</v>
      </c>
      <c r="W202" s="3" t="s">
        <v>481</v>
      </c>
    </row>
    <row r="203" spans="1:23" ht="75">
      <c r="A203" s="1">
        <v>185</v>
      </c>
      <c r="B203" s="3" t="s">
        <v>16</v>
      </c>
      <c r="C203" s="3" t="s">
        <v>129</v>
      </c>
      <c r="D203" s="3" t="s">
        <v>130</v>
      </c>
      <c r="E203" s="3" t="s">
        <v>131</v>
      </c>
      <c r="F203" s="3" t="s">
        <v>132</v>
      </c>
      <c r="G203" s="3" t="s">
        <v>78</v>
      </c>
      <c r="H203" s="63">
        <v>38094</v>
      </c>
      <c r="I203" s="3" t="s">
        <v>79</v>
      </c>
      <c r="J203" s="3" t="s">
        <v>80</v>
      </c>
      <c r="K203" s="3">
        <v>11</v>
      </c>
      <c r="L203" s="13">
        <v>10</v>
      </c>
      <c r="M203" s="13">
        <v>7</v>
      </c>
      <c r="N203" s="13">
        <v>10</v>
      </c>
      <c r="O203" s="13"/>
      <c r="P203" s="13">
        <v>10</v>
      </c>
      <c r="Q203" s="4">
        <f t="shared" si="4"/>
        <v>37</v>
      </c>
      <c r="R203" s="13">
        <v>50</v>
      </c>
      <c r="S203" s="5">
        <f t="shared" si="5"/>
        <v>0.74</v>
      </c>
      <c r="T203" s="6"/>
      <c r="U203" s="6"/>
      <c r="V203" s="83" t="s">
        <v>665</v>
      </c>
      <c r="W203" s="3" t="s">
        <v>113</v>
      </c>
    </row>
    <row r="204" spans="1:23" ht="75">
      <c r="A204" s="1">
        <v>186</v>
      </c>
      <c r="B204" s="3" t="s">
        <v>16</v>
      </c>
      <c r="C204" s="3" t="s">
        <v>133</v>
      </c>
      <c r="D204" s="3" t="s">
        <v>134</v>
      </c>
      <c r="E204" s="3" t="s">
        <v>135</v>
      </c>
      <c r="F204" s="3" t="s">
        <v>136</v>
      </c>
      <c r="G204" s="3" t="s">
        <v>86</v>
      </c>
      <c r="H204" s="63">
        <v>37949</v>
      </c>
      <c r="I204" s="3" t="s">
        <v>79</v>
      </c>
      <c r="J204" s="3" t="s">
        <v>80</v>
      </c>
      <c r="K204" s="3">
        <v>11</v>
      </c>
      <c r="L204" s="13">
        <v>10</v>
      </c>
      <c r="M204" s="13">
        <v>7</v>
      </c>
      <c r="N204" s="13">
        <v>10</v>
      </c>
      <c r="O204" s="13">
        <v>0</v>
      </c>
      <c r="P204" s="13">
        <v>1</v>
      </c>
      <c r="Q204" s="4">
        <f t="shared" si="4"/>
        <v>28</v>
      </c>
      <c r="R204" s="13">
        <v>50</v>
      </c>
      <c r="S204" s="5">
        <f t="shared" si="5"/>
        <v>0.56</v>
      </c>
      <c r="T204" s="6"/>
      <c r="U204" s="6"/>
      <c r="V204" s="83" t="s">
        <v>666</v>
      </c>
      <c r="W204" s="3" t="s">
        <v>113</v>
      </c>
    </row>
    <row r="205" spans="1:23" ht="56.25">
      <c r="A205" s="1">
        <v>187</v>
      </c>
      <c r="B205" s="3" t="s">
        <v>16</v>
      </c>
      <c r="C205" s="3" t="s">
        <v>654</v>
      </c>
      <c r="D205" s="3" t="s">
        <v>655</v>
      </c>
      <c r="E205" s="3" t="s">
        <v>373</v>
      </c>
      <c r="F205" s="3" t="s">
        <v>117</v>
      </c>
      <c r="G205" s="3" t="s">
        <v>78</v>
      </c>
      <c r="H205" s="63">
        <v>37971</v>
      </c>
      <c r="I205" s="3" t="s">
        <v>79</v>
      </c>
      <c r="J205" s="3" t="s">
        <v>620</v>
      </c>
      <c r="K205" s="3">
        <v>11</v>
      </c>
      <c r="L205" s="13">
        <v>10</v>
      </c>
      <c r="M205" s="13">
        <v>3</v>
      </c>
      <c r="N205" s="13">
        <v>5</v>
      </c>
      <c r="O205" s="13">
        <v>2</v>
      </c>
      <c r="P205" s="13">
        <v>7</v>
      </c>
      <c r="Q205" s="4">
        <f t="shared" si="4"/>
        <v>27</v>
      </c>
      <c r="R205" s="13">
        <v>50</v>
      </c>
      <c r="S205" s="5">
        <f t="shared" si="5"/>
        <v>0.54</v>
      </c>
      <c r="T205" s="6"/>
      <c r="U205" s="6"/>
      <c r="V205" s="83" t="s">
        <v>666</v>
      </c>
      <c r="W205" s="3" t="s">
        <v>621</v>
      </c>
    </row>
    <row r="206" spans="1:23" ht="56.25">
      <c r="A206" s="1">
        <v>188</v>
      </c>
      <c r="B206" s="3" t="s">
        <v>16</v>
      </c>
      <c r="C206" s="3" t="s">
        <v>662</v>
      </c>
      <c r="D206" s="3" t="s">
        <v>663</v>
      </c>
      <c r="E206" s="3" t="s">
        <v>342</v>
      </c>
      <c r="F206" s="3" t="s">
        <v>664</v>
      </c>
      <c r="G206" s="3" t="s">
        <v>86</v>
      </c>
      <c r="H206" s="63">
        <v>37785</v>
      </c>
      <c r="I206" s="3" t="s">
        <v>79</v>
      </c>
      <c r="J206" s="3" t="s">
        <v>620</v>
      </c>
      <c r="K206" s="3">
        <v>11</v>
      </c>
      <c r="L206" s="13">
        <v>10</v>
      </c>
      <c r="M206" s="13">
        <v>1</v>
      </c>
      <c r="N206" s="13">
        <v>0</v>
      </c>
      <c r="O206" s="13">
        <v>8</v>
      </c>
      <c r="P206" s="13">
        <v>6</v>
      </c>
      <c r="Q206" s="4">
        <f t="shared" si="4"/>
        <v>25</v>
      </c>
      <c r="R206" s="13">
        <v>50</v>
      </c>
      <c r="S206" s="5">
        <f t="shared" si="5"/>
        <v>0.5</v>
      </c>
      <c r="T206" s="6"/>
      <c r="U206" s="6"/>
      <c r="V206" s="83" t="s">
        <v>666</v>
      </c>
      <c r="W206" s="3" t="s">
        <v>621</v>
      </c>
    </row>
    <row r="207" spans="1:23" ht="93.75">
      <c r="A207" s="1">
        <v>189</v>
      </c>
      <c r="B207" s="3" t="s">
        <v>16</v>
      </c>
      <c r="C207" s="3" t="s">
        <v>497</v>
      </c>
      <c r="D207" s="3" t="s">
        <v>498</v>
      </c>
      <c r="E207" s="3" t="s">
        <v>204</v>
      </c>
      <c r="F207" s="3" t="s">
        <v>103</v>
      </c>
      <c r="G207" s="3" t="s">
        <v>78</v>
      </c>
      <c r="H207" s="63">
        <v>37924</v>
      </c>
      <c r="I207" s="3" t="s">
        <v>79</v>
      </c>
      <c r="J207" s="3" t="s">
        <v>463</v>
      </c>
      <c r="K207" s="3">
        <v>11</v>
      </c>
      <c r="L207" s="13">
        <v>10</v>
      </c>
      <c r="M207" s="13">
        <v>3</v>
      </c>
      <c r="N207" s="13">
        <v>2</v>
      </c>
      <c r="O207" s="13">
        <v>0</v>
      </c>
      <c r="P207" s="13">
        <v>6</v>
      </c>
      <c r="Q207" s="4">
        <f t="shared" si="4"/>
        <v>21</v>
      </c>
      <c r="R207" s="13">
        <v>50</v>
      </c>
      <c r="S207" s="5">
        <f t="shared" si="5"/>
        <v>0.42</v>
      </c>
      <c r="T207" s="6"/>
      <c r="U207" s="6"/>
      <c r="V207" s="83" t="s">
        <v>666</v>
      </c>
      <c r="W207" s="3" t="s">
        <v>481</v>
      </c>
    </row>
    <row r="208" spans="1:23" ht="56.25">
      <c r="A208" s="1">
        <v>190</v>
      </c>
      <c r="B208" s="3" t="s">
        <v>16</v>
      </c>
      <c r="C208" s="3" t="s">
        <v>660</v>
      </c>
      <c r="D208" s="3" t="s">
        <v>661</v>
      </c>
      <c r="E208" s="3" t="s">
        <v>508</v>
      </c>
      <c r="F208" s="3" t="s">
        <v>103</v>
      </c>
      <c r="G208" s="3" t="s">
        <v>78</v>
      </c>
      <c r="H208" s="63">
        <v>37766</v>
      </c>
      <c r="I208" s="3" t="s">
        <v>79</v>
      </c>
      <c r="J208" s="3" t="s">
        <v>620</v>
      </c>
      <c r="K208" s="3">
        <v>11</v>
      </c>
      <c r="L208" s="13">
        <v>10</v>
      </c>
      <c r="M208" s="13">
        <v>2</v>
      </c>
      <c r="N208" s="13">
        <v>0</v>
      </c>
      <c r="O208" s="13">
        <v>1</v>
      </c>
      <c r="P208" s="13">
        <v>6</v>
      </c>
      <c r="Q208" s="4">
        <f t="shared" si="4"/>
        <v>19</v>
      </c>
      <c r="R208" s="13">
        <v>50</v>
      </c>
      <c r="S208" s="5">
        <f t="shared" si="5"/>
        <v>0.38</v>
      </c>
      <c r="T208" s="6"/>
      <c r="U208" s="6"/>
      <c r="V208" s="83" t="s">
        <v>666</v>
      </c>
      <c r="W208" s="3" t="s">
        <v>621</v>
      </c>
    </row>
    <row r="209" spans="1:23" ht="75">
      <c r="A209" s="1">
        <v>191</v>
      </c>
      <c r="B209" s="3" t="s">
        <v>16</v>
      </c>
      <c r="C209" s="14" t="s">
        <v>582</v>
      </c>
      <c r="D209" s="14" t="s">
        <v>583</v>
      </c>
      <c r="E209" s="14" t="s">
        <v>373</v>
      </c>
      <c r="F209" s="14" t="s">
        <v>77</v>
      </c>
      <c r="G209" s="14" t="s">
        <v>78</v>
      </c>
      <c r="H209" s="70">
        <v>37815</v>
      </c>
      <c r="I209" s="14" t="s">
        <v>79</v>
      </c>
      <c r="J209" s="14" t="s">
        <v>501</v>
      </c>
      <c r="K209" s="14">
        <v>11</v>
      </c>
      <c r="L209" s="71">
        <v>10</v>
      </c>
      <c r="M209" s="71"/>
      <c r="N209" s="71"/>
      <c r="O209" s="71">
        <v>5</v>
      </c>
      <c r="P209" s="71">
        <v>2</v>
      </c>
      <c r="Q209" s="101">
        <f t="shared" si="4"/>
        <v>17</v>
      </c>
      <c r="R209" s="71">
        <v>50</v>
      </c>
      <c r="S209" s="72">
        <f t="shared" si="5"/>
        <v>0.34</v>
      </c>
      <c r="T209" s="73"/>
      <c r="U209" s="73"/>
      <c r="V209" s="83" t="s">
        <v>666</v>
      </c>
      <c r="W209" s="14" t="s">
        <v>532</v>
      </c>
    </row>
    <row r="210" spans="1:23" ht="75">
      <c r="A210" s="1">
        <v>192</v>
      </c>
      <c r="B210" s="3" t="s">
        <v>16</v>
      </c>
      <c r="C210" s="14" t="s">
        <v>584</v>
      </c>
      <c r="D210" s="14" t="s">
        <v>585</v>
      </c>
      <c r="E210" s="14" t="s">
        <v>352</v>
      </c>
      <c r="F210" s="14" t="s">
        <v>176</v>
      </c>
      <c r="G210" s="14" t="s">
        <v>86</v>
      </c>
      <c r="H210" s="70">
        <v>37929</v>
      </c>
      <c r="I210" s="14" t="s">
        <v>79</v>
      </c>
      <c r="J210" s="14" t="s">
        <v>501</v>
      </c>
      <c r="K210" s="14">
        <v>11</v>
      </c>
      <c r="L210" s="71"/>
      <c r="M210" s="71">
        <v>5</v>
      </c>
      <c r="N210" s="71">
        <v>0</v>
      </c>
      <c r="O210" s="71">
        <v>7</v>
      </c>
      <c r="P210" s="71">
        <v>3</v>
      </c>
      <c r="Q210" s="101">
        <f t="shared" si="4"/>
        <v>15</v>
      </c>
      <c r="R210" s="71">
        <v>50</v>
      </c>
      <c r="S210" s="72">
        <f t="shared" si="5"/>
        <v>0.3</v>
      </c>
      <c r="T210" s="73"/>
      <c r="U210" s="73"/>
      <c r="V210" s="84"/>
      <c r="W210" s="14" t="s">
        <v>532</v>
      </c>
    </row>
    <row r="211" spans="1:23" ht="75">
      <c r="A211" s="1">
        <v>193</v>
      </c>
      <c r="B211" s="3" t="s">
        <v>16</v>
      </c>
      <c r="C211" s="3" t="s">
        <v>137</v>
      </c>
      <c r="D211" s="3" t="s">
        <v>138</v>
      </c>
      <c r="E211" s="3" t="s">
        <v>139</v>
      </c>
      <c r="F211" s="3" t="s">
        <v>140</v>
      </c>
      <c r="G211" s="3" t="s">
        <v>78</v>
      </c>
      <c r="H211" s="63">
        <v>37758</v>
      </c>
      <c r="I211" s="3" t="s">
        <v>79</v>
      </c>
      <c r="J211" s="3" t="s">
        <v>80</v>
      </c>
      <c r="K211" s="3">
        <v>11</v>
      </c>
      <c r="L211" s="13">
        <v>10</v>
      </c>
      <c r="M211" s="13">
        <v>2</v>
      </c>
      <c r="N211" s="13">
        <v>1</v>
      </c>
      <c r="O211" s="13">
        <v>0</v>
      </c>
      <c r="P211" s="13">
        <v>1</v>
      </c>
      <c r="Q211" s="4">
        <f>SUM(L211:P211)</f>
        <v>14</v>
      </c>
      <c r="R211" s="13">
        <v>50</v>
      </c>
      <c r="S211" s="5">
        <f>Q211/R211</f>
        <v>0.28</v>
      </c>
      <c r="T211" s="6"/>
      <c r="U211" s="6"/>
      <c r="V211" s="83"/>
      <c r="W211" s="3" t="s">
        <v>113</v>
      </c>
    </row>
    <row r="212" spans="1:23" ht="56.25">
      <c r="A212" s="1">
        <v>194</v>
      </c>
      <c r="B212" s="3" t="s">
        <v>16</v>
      </c>
      <c r="C212" s="3" t="s">
        <v>656</v>
      </c>
      <c r="D212" s="3" t="s">
        <v>657</v>
      </c>
      <c r="E212" s="3" t="s">
        <v>436</v>
      </c>
      <c r="F212" s="3" t="s">
        <v>103</v>
      </c>
      <c r="G212" s="3" t="s">
        <v>78</v>
      </c>
      <c r="H212" s="63">
        <v>37651</v>
      </c>
      <c r="I212" s="3" t="s">
        <v>79</v>
      </c>
      <c r="J212" s="3" t="s">
        <v>620</v>
      </c>
      <c r="K212" s="3">
        <v>11</v>
      </c>
      <c r="L212" s="13">
        <v>0</v>
      </c>
      <c r="M212" s="13">
        <v>2</v>
      </c>
      <c r="N212" s="13">
        <v>0</v>
      </c>
      <c r="O212" s="13">
        <v>1</v>
      </c>
      <c r="P212" s="13">
        <v>10</v>
      </c>
      <c r="Q212" s="4">
        <f>SUM(L212:P212)</f>
        <v>13</v>
      </c>
      <c r="R212" s="13">
        <v>50</v>
      </c>
      <c r="S212" s="5">
        <f>Q212/R212</f>
        <v>0.26</v>
      </c>
      <c r="T212" s="6"/>
      <c r="U212" s="6"/>
      <c r="V212" s="83"/>
      <c r="W212" s="3" t="s">
        <v>621</v>
      </c>
    </row>
    <row r="213" spans="1:23" ht="56.25">
      <c r="A213" s="1">
        <v>195</v>
      </c>
      <c r="B213" s="3" t="s">
        <v>16</v>
      </c>
      <c r="C213" s="3" t="s">
        <v>658</v>
      </c>
      <c r="D213" s="3" t="s">
        <v>659</v>
      </c>
      <c r="E213" s="3" t="s">
        <v>121</v>
      </c>
      <c r="F213" s="3" t="s">
        <v>103</v>
      </c>
      <c r="G213" s="3" t="s">
        <v>78</v>
      </c>
      <c r="H213" s="63">
        <v>37822</v>
      </c>
      <c r="I213" s="3" t="s">
        <v>79</v>
      </c>
      <c r="J213" s="3" t="s">
        <v>620</v>
      </c>
      <c r="K213" s="3">
        <v>11</v>
      </c>
      <c r="L213" s="13">
        <v>0</v>
      </c>
      <c r="M213" s="13">
        <v>3</v>
      </c>
      <c r="N213" s="13">
        <v>1</v>
      </c>
      <c r="O213" s="13">
        <v>0</v>
      </c>
      <c r="P213" s="13">
        <v>9</v>
      </c>
      <c r="Q213" s="4">
        <f>SUM(L213:P213)</f>
        <v>13</v>
      </c>
      <c r="R213" s="13">
        <v>50</v>
      </c>
      <c r="S213" s="5">
        <f>Q213/R213</f>
        <v>0.26</v>
      </c>
      <c r="T213" s="6"/>
      <c r="U213" s="6"/>
      <c r="V213" s="83"/>
      <c r="W213" s="3" t="s">
        <v>621</v>
      </c>
    </row>
    <row r="214" spans="1:23" ht="75">
      <c r="A214" s="1">
        <v>196</v>
      </c>
      <c r="B214" s="3" t="s">
        <v>16</v>
      </c>
      <c r="C214" s="14" t="s">
        <v>586</v>
      </c>
      <c r="D214" s="14" t="s">
        <v>587</v>
      </c>
      <c r="E214" s="14" t="s">
        <v>135</v>
      </c>
      <c r="F214" s="14" t="s">
        <v>103</v>
      </c>
      <c r="G214" s="14" t="s">
        <v>78</v>
      </c>
      <c r="H214" s="70">
        <v>38004</v>
      </c>
      <c r="I214" s="14" t="s">
        <v>79</v>
      </c>
      <c r="J214" s="14" t="s">
        <v>501</v>
      </c>
      <c r="K214" s="14">
        <v>11</v>
      </c>
      <c r="L214" s="71"/>
      <c r="M214" s="71">
        <v>10</v>
      </c>
      <c r="N214" s="71"/>
      <c r="O214" s="71"/>
      <c r="P214" s="71">
        <v>2</v>
      </c>
      <c r="Q214" s="101">
        <f>SUM(L214:P214)</f>
        <v>12</v>
      </c>
      <c r="R214" s="71">
        <v>50</v>
      </c>
      <c r="S214" s="72">
        <f>Q214/R214</f>
        <v>0.24</v>
      </c>
      <c r="T214" s="73"/>
      <c r="U214" s="73"/>
      <c r="V214" s="84"/>
      <c r="W214" s="14" t="s">
        <v>532</v>
      </c>
    </row>
    <row r="215" spans="1:23" ht="93.75">
      <c r="A215" s="1">
        <v>197</v>
      </c>
      <c r="B215" s="3" t="s">
        <v>16</v>
      </c>
      <c r="C215" s="3" t="s">
        <v>494</v>
      </c>
      <c r="D215" s="3" t="s">
        <v>495</v>
      </c>
      <c r="E215" s="3" t="s">
        <v>261</v>
      </c>
      <c r="F215" s="3" t="s">
        <v>496</v>
      </c>
      <c r="G215" s="3" t="s">
        <v>78</v>
      </c>
      <c r="H215" s="63">
        <v>37764</v>
      </c>
      <c r="I215" s="3" t="s">
        <v>79</v>
      </c>
      <c r="J215" s="3" t="s">
        <v>463</v>
      </c>
      <c r="K215" s="3">
        <v>11</v>
      </c>
      <c r="L215" s="13">
        <v>0</v>
      </c>
      <c r="M215" s="13">
        <v>1</v>
      </c>
      <c r="N215" s="13">
        <v>0</v>
      </c>
      <c r="O215" s="13">
        <v>3</v>
      </c>
      <c r="P215" s="13">
        <v>3</v>
      </c>
      <c r="Q215" s="4">
        <f>SUM(L215:P215)</f>
        <v>7</v>
      </c>
      <c r="R215" s="13">
        <v>50</v>
      </c>
      <c r="S215" s="5">
        <f>Q215/R215</f>
        <v>0.14</v>
      </c>
      <c r="T215" s="6"/>
      <c r="U215" s="6"/>
      <c r="V215" s="83"/>
      <c r="W215" s="3" t="s">
        <v>481</v>
      </c>
    </row>
    <row r="216" spans="1:23" ht="75">
      <c r="A216" s="1">
        <v>198</v>
      </c>
      <c r="B216" s="3" t="s">
        <v>16</v>
      </c>
      <c r="C216" s="3" t="s">
        <v>141</v>
      </c>
      <c r="D216" s="3" t="s">
        <v>142</v>
      </c>
      <c r="E216" s="3" t="s">
        <v>131</v>
      </c>
      <c r="F216" s="3" t="s">
        <v>143</v>
      </c>
      <c r="G216" s="3" t="s">
        <v>78</v>
      </c>
      <c r="H216" s="63">
        <v>37678</v>
      </c>
      <c r="I216" s="3" t="s">
        <v>79</v>
      </c>
      <c r="J216" s="3" t="s">
        <v>80</v>
      </c>
      <c r="K216" s="3">
        <v>11</v>
      </c>
      <c r="L216" s="13">
        <v>0</v>
      </c>
      <c r="M216" s="13">
        <v>2</v>
      </c>
      <c r="N216" s="13">
        <v>0</v>
      </c>
      <c r="O216" s="13">
        <v>1</v>
      </c>
      <c r="P216" s="13">
        <v>2</v>
      </c>
      <c r="Q216" s="4">
        <f>SUM(L216:P216)</f>
        <v>5</v>
      </c>
      <c r="R216" s="13">
        <v>50</v>
      </c>
      <c r="S216" s="5">
        <f>Q216/R216</f>
        <v>0.1</v>
      </c>
      <c r="T216" s="6"/>
      <c r="U216" s="6"/>
      <c r="V216" s="83"/>
      <c r="W216" s="3" t="s">
        <v>113</v>
      </c>
    </row>
    <row r="217" spans="1:23" ht="75">
      <c r="A217" s="1">
        <v>199</v>
      </c>
      <c r="B217" s="3" t="s">
        <v>16</v>
      </c>
      <c r="C217" s="3" t="s">
        <v>144</v>
      </c>
      <c r="D217" s="3" t="s">
        <v>145</v>
      </c>
      <c r="E217" s="3" t="s">
        <v>102</v>
      </c>
      <c r="F217" s="3" t="s">
        <v>77</v>
      </c>
      <c r="G217" s="3" t="s">
        <v>78</v>
      </c>
      <c r="H217" s="63">
        <v>37715</v>
      </c>
      <c r="I217" s="3" t="s">
        <v>79</v>
      </c>
      <c r="J217" s="3" t="s">
        <v>80</v>
      </c>
      <c r="K217" s="3">
        <v>11</v>
      </c>
      <c r="L217" s="13">
        <v>2</v>
      </c>
      <c r="M217" s="13">
        <v>1</v>
      </c>
      <c r="N217" s="13">
        <v>0</v>
      </c>
      <c r="O217" s="13">
        <v>1</v>
      </c>
      <c r="P217" s="13">
        <v>0</v>
      </c>
      <c r="Q217" s="4">
        <f>SUM(L217:P217)</f>
        <v>4</v>
      </c>
      <c r="R217" s="13">
        <v>50</v>
      </c>
      <c r="S217" s="5">
        <f>Q217/R217</f>
        <v>0.08</v>
      </c>
      <c r="T217" s="6"/>
      <c r="U217" s="6"/>
      <c r="V217" s="83"/>
      <c r="W217" s="3" t="s">
        <v>113</v>
      </c>
    </row>
    <row r="218" spans="1:23" ht="93.75">
      <c r="A218" s="1">
        <v>200</v>
      </c>
      <c r="B218" s="3" t="s">
        <v>16</v>
      </c>
      <c r="C218" s="3" t="s">
        <v>490</v>
      </c>
      <c r="D218" s="3" t="s">
        <v>491</v>
      </c>
      <c r="E218" s="3" t="s">
        <v>492</v>
      </c>
      <c r="F218" s="3" t="s">
        <v>493</v>
      </c>
      <c r="G218" s="3" t="s">
        <v>78</v>
      </c>
      <c r="H218" s="63">
        <v>37755</v>
      </c>
      <c r="I218" s="3" t="s">
        <v>79</v>
      </c>
      <c r="J218" s="3" t="s">
        <v>463</v>
      </c>
      <c r="K218" s="3">
        <v>11</v>
      </c>
      <c r="L218" s="13">
        <v>0</v>
      </c>
      <c r="M218" s="13">
        <v>1</v>
      </c>
      <c r="N218" s="13">
        <v>0</v>
      </c>
      <c r="O218" s="13">
        <v>0</v>
      </c>
      <c r="P218" s="13">
        <v>2</v>
      </c>
      <c r="Q218" s="4">
        <f>SUM(L218:P218)</f>
        <v>3</v>
      </c>
      <c r="R218" s="13">
        <v>50</v>
      </c>
      <c r="S218" s="5">
        <f>Q218/R218</f>
        <v>0.06</v>
      </c>
      <c r="T218" s="6"/>
      <c r="U218" s="6"/>
      <c r="V218" s="83"/>
      <c r="W218" s="3" t="s">
        <v>481</v>
      </c>
    </row>
    <row r="219" spans="1:23" ht="93.75">
      <c r="A219" s="1">
        <v>201</v>
      </c>
      <c r="B219" s="3" t="s">
        <v>16</v>
      </c>
      <c r="C219" s="3" t="s">
        <v>488</v>
      </c>
      <c r="D219" s="3" t="s">
        <v>489</v>
      </c>
      <c r="E219" s="3" t="s">
        <v>210</v>
      </c>
      <c r="F219" s="3" t="s">
        <v>140</v>
      </c>
      <c r="G219" s="3" t="s">
        <v>78</v>
      </c>
      <c r="H219" s="63">
        <v>37802</v>
      </c>
      <c r="I219" s="3" t="s">
        <v>79</v>
      </c>
      <c r="J219" s="3" t="s">
        <v>463</v>
      </c>
      <c r="K219" s="3">
        <v>11</v>
      </c>
      <c r="L219" s="13">
        <v>0</v>
      </c>
      <c r="M219" s="13">
        <v>1</v>
      </c>
      <c r="N219" s="13">
        <v>0</v>
      </c>
      <c r="O219" s="13">
        <v>1</v>
      </c>
      <c r="P219" s="13">
        <v>0</v>
      </c>
      <c r="Q219" s="4">
        <f>SUM(L219:P219)</f>
        <v>2</v>
      </c>
      <c r="R219" s="13">
        <v>50</v>
      </c>
      <c r="S219" s="5">
        <f>Q219/R219</f>
        <v>0.04</v>
      </c>
      <c r="T219" s="6"/>
      <c r="U219" s="6"/>
      <c r="V219" s="83"/>
      <c r="W219" s="3" t="s">
        <v>481</v>
      </c>
    </row>
    <row r="220" spans="1:23" ht="75">
      <c r="A220" s="1">
        <v>202</v>
      </c>
      <c r="B220" s="3" t="s">
        <v>16</v>
      </c>
      <c r="C220" s="3" t="s">
        <v>146</v>
      </c>
      <c r="D220" s="3" t="s">
        <v>147</v>
      </c>
      <c r="E220" s="3" t="s">
        <v>148</v>
      </c>
      <c r="F220" s="3" t="s">
        <v>149</v>
      </c>
      <c r="G220" s="3" t="s">
        <v>86</v>
      </c>
      <c r="H220" s="63">
        <v>37757</v>
      </c>
      <c r="I220" s="3" t="s">
        <v>79</v>
      </c>
      <c r="J220" s="3" t="s">
        <v>80</v>
      </c>
      <c r="K220" s="3">
        <v>11</v>
      </c>
      <c r="L220" s="13">
        <v>0</v>
      </c>
      <c r="M220" s="13">
        <v>0</v>
      </c>
      <c r="N220" s="13">
        <v>0</v>
      </c>
      <c r="O220" s="13">
        <v>0</v>
      </c>
      <c r="P220" s="13">
        <v>2</v>
      </c>
      <c r="Q220" s="4">
        <f>SUM(L220:P220)</f>
        <v>2</v>
      </c>
      <c r="R220" s="13">
        <v>50</v>
      </c>
      <c r="S220" s="5">
        <f>Q220/R220</f>
        <v>0.04</v>
      </c>
      <c r="T220" s="6"/>
      <c r="U220" s="6"/>
      <c r="V220" s="83"/>
      <c r="W220" s="3" t="s">
        <v>113</v>
      </c>
    </row>
    <row r="221" spans="1:23" ht="75">
      <c r="A221" s="1">
        <v>203</v>
      </c>
      <c r="B221" s="3" t="s">
        <v>16</v>
      </c>
      <c r="C221" s="3" t="s">
        <v>419</v>
      </c>
      <c r="D221" s="3" t="s">
        <v>420</v>
      </c>
      <c r="E221" s="3" t="s">
        <v>76</v>
      </c>
      <c r="F221" s="3" t="s">
        <v>117</v>
      </c>
      <c r="G221" s="3" t="s">
        <v>78</v>
      </c>
      <c r="H221" s="63">
        <v>37818</v>
      </c>
      <c r="I221" s="3" t="s">
        <v>79</v>
      </c>
      <c r="J221" s="3" t="s">
        <v>306</v>
      </c>
      <c r="K221" s="3">
        <v>11</v>
      </c>
      <c r="L221" s="13"/>
      <c r="M221" s="13">
        <v>2</v>
      </c>
      <c r="N221" s="13">
        <v>0</v>
      </c>
      <c r="O221" s="13"/>
      <c r="P221" s="13"/>
      <c r="Q221" s="4">
        <f>SUM(L221:P221)</f>
        <v>2</v>
      </c>
      <c r="R221" s="13">
        <v>50</v>
      </c>
      <c r="S221" s="5">
        <f>Q221/R221</f>
        <v>0.04</v>
      </c>
      <c r="T221" s="6"/>
      <c r="U221" s="6"/>
      <c r="V221" s="83"/>
      <c r="W221" s="3" t="s">
        <v>397</v>
      </c>
    </row>
    <row r="222" spans="1:23" ht="75">
      <c r="A222" s="1">
        <v>204</v>
      </c>
      <c r="B222" s="3" t="s">
        <v>16</v>
      </c>
      <c r="C222" s="3" t="s">
        <v>185</v>
      </c>
      <c r="D222" s="3" t="s">
        <v>186</v>
      </c>
      <c r="E222" s="3" t="s">
        <v>131</v>
      </c>
      <c r="F222" s="3" t="s">
        <v>187</v>
      </c>
      <c r="G222" s="3" t="s">
        <v>78</v>
      </c>
      <c r="H222" s="63">
        <v>37742</v>
      </c>
      <c r="I222" s="3" t="s">
        <v>79</v>
      </c>
      <c r="J222" s="3" t="s">
        <v>157</v>
      </c>
      <c r="K222" s="3">
        <v>11</v>
      </c>
      <c r="L222" s="13"/>
      <c r="M222" s="13">
        <v>0</v>
      </c>
      <c r="N222" s="13">
        <v>1</v>
      </c>
      <c r="O222" s="13">
        <v>0</v>
      </c>
      <c r="P222" s="13"/>
      <c r="Q222" s="4">
        <f>SUM(L222:P222)</f>
        <v>1</v>
      </c>
      <c r="R222" s="13">
        <v>50</v>
      </c>
      <c r="S222" s="15">
        <f>Q222/R222</f>
        <v>0.02</v>
      </c>
      <c r="T222" s="6"/>
      <c r="U222" s="6"/>
      <c r="V222" s="83"/>
      <c r="W222" s="3" t="s">
        <v>158</v>
      </c>
    </row>
    <row r="223" spans="1:23" ht="75">
      <c r="A223" s="1">
        <v>205</v>
      </c>
      <c r="B223" s="3" t="s">
        <v>16</v>
      </c>
      <c r="C223" s="14" t="s">
        <v>588</v>
      </c>
      <c r="D223" s="14" t="s">
        <v>589</v>
      </c>
      <c r="E223" s="14" t="s">
        <v>590</v>
      </c>
      <c r="F223" s="14" t="s">
        <v>246</v>
      </c>
      <c r="G223" s="14" t="s">
        <v>78</v>
      </c>
      <c r="H223" s="70">
        <v>37781</v>
      </c>
      <c r="I223" s="14" t="s">
        <v>79</v>
      </c>
      <c r="J223" s="14" t="s">
        <v>501</v>
      </c>
      <c r="K223" s="14">
        <v>11</v>
      </c>
      <c r="L223" s="71"/>
      <c r="M223" s="71">
        <v>0</v>
      </c>
      <c r="N223" s="71"/>
      <c r="O223" s="71">
        <v>1</v>
      </c>
      <c r="P223" s="71"/>
      <c r="Q223" s="101">
        <f>SUM(L223:P223)</f>
        <v>1</v>
      </c>
      <c r="R223" s="71">
        <v>50</v>
      </c>
      <c r="S223" s="72">
        <f>Q223/R223</f>
        <v>0.02</v>
      </c>
      <c r="T223" s="73"/>
      <c r="U223" s="73"/>
      <c r="V223" s="84"/>
      <c r="W223" s="14" t="s">
        <v>532</v>
      </c>
    </row>
    <row r="224" spans="1:23" ht="75">
      <c r="A224" s="1">
        <v>206</v>
      </c>
      <c r="B224" s="3" t="s">
        <v>16</v>
      </c>
      <c r="C224" s="3" t="s">
        <v>188</v>
      </c>
      <c r="D224" s="3" t="s">
        <v>189</v>
      </c>
      <c r="E224" s="3" t="s">
        <v>190</v>
      </c>
      <c r="F224" s="3" t="s">
        <v>91</v>
      </c>
      <c r="G224" s="3" t="s">
        <v>86</v>
      </c>
      <c r="H224" s="63">
        <v>37824</v>
      </c>
      <c r="I224" s="3" t="s">
        <v>79</v>
      </c>
      <c r="J224" s="3" t="s">
        <v>157</v>
      </c>
      <c r="K224" s="3">
        <v>11</v>
      </c>
      <c r="L224" s="13"/>
      <c r="M224" s="13">
        <v>0</v>
      </c>
      <c r="N224" s="13">
        <v>1</v>
      </c>
      <c r="O224" s="13">
        <v>0</v>
      </c>
      <c r="P224" s="13">
        <v>0</v>
      </c>
      <c r="Q224" s="4">
        <f>SUM(L224:P224)</f>
        <v>1</v>
      </c>
      <c r="R224" s="13">
        <v>50</v>
      </c>
      <c r="S224" s="5">
        <f>Q224/R224</f>
        <v>0.02</v>
      </c>
      <c r="T224" s="6"/>
      <c r="U224" s="6"/>
      <c r="V224" s="83"/>
      <c r="W224" s="3" t="s">
        <v>158</v>
      </c>
    </row>
    <row r="225" spans="1:23" ht="75">
      <c r="A225" s="1">
        <v>207</v>
      </c>
      <c r="B225" s="3" t="s">
        <v>16</v>
      </c>
      <c r="C225" s="14" t="s">
        <v>591</v>
      </c>
      <c r="D225" s="14" t="s">
        <v>592</v>
      </c>
      <c r="E225" s="14" t="s">
        <v>241</v>
      </c>
      <c r="F225" s="14" t="s">
        <v>112</v>
      </c>
      <c r="G225" s="14" t="s">
        <v>78</v>
      </c>
      <c r="H225" s="70">
        <v>38035</v>
      </c>
      <c r="I225" s="14" t="s">
        <v>79</v>
      </c>
      <c r="J225" s="14" t="s">
        <v>501</v>
      </c>
      <c r="K225" s="14">
        <v>11</v>
      </c>
      <c r="L225" s="71">
        <v>0</v>
      </c>
      <c r="M225" s="71">
        <v>0</v>
      </c>
      <c r="N225" s="71"/>
      <c r="O225" s="71">
        <v>0</v>
      </c>
      <c r="P225" s="71">
        <v>1</v>
      </c>
      <c r="Q225" s="101">
        <f>SUM(L225:P225)</f>
        <v>1</v>
      </c>
      <c r="R225" s="71">
        <v>50</v>
      </c>
      <c r="S225" s="72">
        <f>Q225/R225</f>
        <v>0.02</v>
      </c>
      <c r="T225" s="73"/>
      <c r="U225" s="73"/>
      <c r="V225" s="84"/>
      <c r="W225" s="14" t="s">
        <v>532</v>
      </c>
    </row>
    <row r="226" spans="1:23" ht="75">
      <c r="A226" s="1">
        <v>208</v>
      </c>
      <c r="B226" s="14" t="s">
        <v>16</v>
      </c>
      <c r="C226" s="3" t="s">
        <v>150</v>
      </c>
      <c r="D226" s="3" t="s">
        <v>106</v>
      </c>
      <c r="E226" s="3" t="s">
        <v>151</v>
      </c>
      <c r="F226" s="3" t="s">
        <v>152</v>
      </c>
      <c r="G226" s="3" t="s">
        <v>78</v>
      </c>
      <c r="H226" s="63">
        <v>37639</v>
      </c>
      <c r="I226" s="3" t="s">
        <v>79</v>
      </c>
      <c r="J226" s="3" t="s">
        <v>80</v>
      </c>
      <c r="K226" s="3">
        <v>11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4">
        <f>SUM(L226:P226)</f>
        <v>0</v>
      </c>
      <c r="R226" s="13">
        <v>50</v>
      </c>
      <c r="S226" s="5">
        <f>Q226/R226</f>
        <v>0</v>
      </c>
      <c r="T226" s="6"/>
      <c r="U226" s="6"/>
      <c r="V226" s="83"/>
      <c r="W226" s="3" t="s">
        <v>113</v>
      </c>
    </row>
    <row r="227" spans="1:23" ht="75">
      <c r="A227" s="1">
        <v>209</v>
      </c>
      <c r="B227" s="3" t="s">
        <v>16</v>
      </c>
      <c r="C227" s="3" t="s">
        <v>421</v>
      </c>
      <c r="D227" s="3" t="s">
        <v>357</v>
      </c>
      <c r="E227" s="3" t="s">
        <v>210</v>
      </c>
      <c r="F227" s="3" t="s">
        <v>376</v>
      </c>
      <c r="G227" s="3" t="s">
        <v>78</v>
      </c>
      <c r="H227" s="63">
        <v>37936</v>
      </c>
      <c r="I227" s="3" t="s">
        <v>79</v>
      </c>
      <c r="J227" s="3" t="s">
        <v>306</v>
      </c>
      <c r="K227" s="3">
        <v>11</v>
      </c>
      <c r="L227" s="13"/>
      <c r="M227" s="13">
        <v>0</v>
      </c>
      <c r="N227" s="13"/>
      <c r="O227" s="13">
        <v>0</v>
      </c>
      <c r="P227" s="13">
        <v>0</v>
      </c>
      <c r="Q227" s="4">
        <f>SUM(L227:P227)</f>
        <v>0</v>
      </c>
      <c r="R227" s="13">
        <v>50</v>
      </c>
      <c r="S227" s="5">
        <f>Q227/R227</f>
        <v>0</v>
      </c>
      <c r="T227" s="6"/>
      <c r="U227" s="6"/>
      <c r="V227" s="83"/>
      <c r="W227" s="3" t="s">
        <v>397</v>
      </c>
    </row>
    <row r="228" spans="1:23" ht="18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</row>
    <row r="229" spans="1:23" ht="22.5">
      <c r="A229" s="96"/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</row>
    <row r="230" spans="1:23" ht="23.25">
      <c r="A230" s="97" t="s">
        <v>67</v>
      </c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</row>
    <row r="232" spans="2:16" ht="18.75">
      <c r="B232" s="37" t="s">
        <v>28</v>
      </c>
      <c r="C232" s="37" t="s">
        <v>29</v>
      </c>
      <c r="D232" s="37" t="s">
        <v>30</v>
      </c>
      <c r="E232" s="37" t="s">
        <v>31</v>
      </c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2:16" ht="18.75">
      <c r="B233" s="36">
        <v>5</v>
      </c>
      <c r="C233" s="44"/>
      <c r="D233" s="44"/>
      <c r="E233" s="44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2:16" ht="18.75">
      <c r="B234" s="36">
        <v>6</v>
      </c>
      <c r="C234" s="44"/>
      <c r="D234" s="44"/>
      <c r="E234" s="44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2:16" ht="18.75">
      <c r="B235" s="16">
        <v>7</v>
      </c>
      <c r="C235" s="16">
        <v>45</v>
      </c>
      <c r="D235" s="36">
        <v>3</v>
      </c>
      <c r="E235" s="36">
        <v>7</v>
      </c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2:16" ht="18.75">
      <c r="B236" s="16">
        <v>8</v>
      </c>
      <c r="C236" s="16">
        <v>54</v>
      </c>
      <c r="D236" s="16">
        <v>3</v>
      </c>
      <c r="E236" s="16">
        <v>3</v>
      </c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37" spans="2:16" ht="18.75">
      <c r="B237" s="16">
        <v>9</v>
      </c>
      <c r="C237" s="16">
        <v>42</v>
      </c>
      <c r="D237" s="16">
        <v>3</v>
      </c>
      <c r="E237" s="16">
        <v>9</v>
      </c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</row>
    <row r="238" spans="2:16" ht="18.75">
      <c r="B238" s="16">
        <v>10</v>
      </c>
      <c r="C238" s="16">
        <v>42</v>
      </c>
      <c r="D238" s="16">
        <v>3</v>
      </c>
      <c r="E238" s="16">
        <v>10</v>
      </c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2:16" ht="18.75">
      <c r="B239" s="16">
        <v>11</v>
      </c>
      <c r="C239" s="16">
        <v>26</v>
      </c>
      <c r="D239" s="16">
        <v>2</v>
      </c>
      <c r="E239" s="16">
        <v>6</v>
      </c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</row>
    <row r="240" spans="2:16" ht="18.75">
      <c r="B240" s="37" t="s">
        <v>32</v>
      </c>
      <c r="C240" s="37">
        <f>SUM(C233:C239)</f>
        <v>209</v>
      </c>
      <c r="D240" s="37">
        <f>SUBTOTAL(9,D233:D239)</f>
        <v>14</v>
      </c>
      <c r="E240" s="37">
        <f>SUM(E233:E239)</f>
        <v>35</v>
      </c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</row>
    <row r="241" spans="2:16" ht="18.75">
      <c r="B241" s="38"/>
      <c r="C241" s="38"/>
      <c r="D241" s="39">
        <f>D240/C240</f>
        <v>0.06698564593301436</v>
      </c>
      <c r="E241" s="39">
        <f>E240/C240</f>
        <v>0.1674641148325359</v>
      </c>
      <c r="F241" s="40">
        <f>SUM(D241:E241)</f>
        <v>0.23444976076555024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</row>
    <row r="242" spans="2:16" ht="112.5">
      <c r="B242" s="17" t="s">
        <v>33</v>
      </c>
      <c r="C242" s="17" t="s">
        <v>53</v>
      </c>
      <c r="D242" s="17" t="s">
        <v>54</v>
      </c>
      <c r="E242" s="17" t="s">
        <v>27</v>
      </c>
      <c r="F242" s="17" t="s">
        <v>34</v>
      </c>
      <c r="G242" s="17" t="s">
        <v>35</v>
      </c>
      <c r="H242" s="17" t="s">
        <v>36</v>
      </c>
      <c r="I242" s="17" t="s">
        <v>37</v>
      </c>
      <c r="J242" s="17" t="s">
        <v>58</v>
      </c>
      <c r="K242" s="17" t="s">
        <v>39</v>
      </c>
      <c r="L242" s="17" t="s">
        <v>40</v>
      </c>
      <c r="M242" s="17" t="s">
        <v>51</v>
      </c>
      <c r="N242" s="17" t="s">
        <v>52</v>
      </c>
      <c r="O242" s="41" t="s">
        <v>41</v>
      </c>
      <c r="P242" s="55"/>
    </row>
    <row r="243" spans="2:16" ht="18.75">
      <c r="B243" s="18" t="s">
        <v>38</v>
      </c>
      <c r="C243" s="81"/>
      <c r="D243" s="81"/>
      <c r="E243" s="3"/>
      <c r="F243" s="3">
        <v>4</v>
      </c>
      <c r="G243" s="3">
        <v>3</v>
      </c>
      <c r="H243" s="3">
        <v>5</v>
      </c>
      <c r="I243" s="3">
        <v>7</v>
      </c>
      <c r="J243" s="3">
        <v>2</v>
      </c>
      <c r="K243" s="3">
        <v>4</v>
      </c>
      <c r="L243" s="4">
        <f aca="true" t="shared" si="6" ref="L243:L253">C243+D243+E243+F243+G243+H243+I243</f>
        <v>19</v>
      </c>
      <c r="M243" s="4">
        <f aca="true" t="shared" si="7" ref="M243:M253">J243+K243</f>
        <v>6</v>
      </c>
      <c r="N243" s="42">
        <f aca="true" t="shared" si="8" ref="N243:N255">M243/L243</f>
        <v>0.3157894736842105</v>
      </c>
      <c r="O243" s="46">
        <v>5</v>
      </c>
      <c r="P243" s="56"/>
    </row>
    <row r="244" spans="2:16" ht="18.75">
      <c r="B244" s="18" t="s">
        <v>42</v>
      </c>
      <c r="C244" s="81"/>
      <c r="D244" s="81"/>
      <c r="E244" s="3">
        <v>3</v>
      </c>
      <c r="F244" s="3">
        <v>3</v>
      </c>
      <c r="G244" s="3">
        <v>1</v>
      </c>
      <c r="H244" s="3">
        <v>2</v>
      </c>
      <c r="I244" s="3">
        <v>2</v>
      </c>
      <c r="J244" s="3"/>
      <c r="K244" s="3">
        <v>1</v>
      </c>
      <c r="L244" s="4">
        <f t="shared" si="6"/>
        <v>11</v>
      </c>
      <c r="M244" s="4">
        <f t="shared" si="7"/>
        <v>1</v>
      </c>
      <c r="N244" s="42">
        <f t="shared" si="8"/>
        <v>0.09090909090909091</v>
      </c>
      <c r="O244" s="46">
        <v>9</v>
      </c>
      <c r="P244" s="56"/>
    </row>
    <row r="245" spans="2:16" ht="18.75">
      <c r="B245" s="18" t="s">
        <v>73</v>
      </c>
      <c r="C245" s="81"/>
      <c r="D245" s="81"/>
      <c r="E245" s="3">
        <v>6</v>
      </c>
      <c r="F245" s="3"/>
      <c r="G245" s="3">
        <v>1</v>
      </c>
      <c r="H245" s="3">
        <v>7</v>
      </c>
      <c r="I245" s="3"/>
      <c r="J245" s="3">
        <v>2</v>
      </c>
      <c r="K245" s="3">
        <v>3</v>
      </c>
      <c r="L245" s="4">
        <f>C245+D245+E245+F245+G245+H245+I245</f>
        <v>14</v>
      </c>
      <c r="M245" s="4">
        <f>J245+K245</f>
        <v>5</v>
      </c>
      <c r="N245" s="42">
        <f>M245/L245</f>
        <v>0.35714285714285715</v>
      </c>
      <c r="O245" s="92">
        <v>2</v>
      </c>
      <c r="P245" s="56"/>
    </row>
    <row r="246" spans="2:16" ht="18.75">
      <c r="B246" s="18" t="s">
        <v>43</v>
      </c>
      <c r="C246" s="81"/>
      <c r="D246" s="81"/>
      <c r="E246" s="3"/>
      <c r="F246" s="3">
        <v>1</v>
      </c>
      <c r="G246" s="3">
        <v>2</v>
      </c>
      <c r="H246" s="3"/>
      <c r="I246" s="3"/>
      <c r="J246" s="3"/>
      <c r="K246" s="3">
        <v>1</v>
      </c>
      <c r="L246" s="4">
        <f t="shared" si="6"/>
        <v>3</v>
      </c>
      <c r="M246" s="4">
        <f t="shared" si="7"/>
        <v>1</v>
      </c>
      <c r="N246" s="42">
        <f t="shared" si="8"/>
        <v>0.3333333333333333</v>
      </c>
      <c r="O246" s="93" t="s">
        <v>672</v>
      </c>
      <c r="P246" s="56"/>
    </row>
    <row r="247" spans="2:16" ht="18.75">
      <c r="B247" s="18" t="s">
        <v>44</v>
      </c>
      <c r="C247" s="81"/>
      <c r="D247" s="81"/>
      <c r="E247" s="3">
        <v>4</v>
      </c>
      <c r="F247" s="3">
        <v>11</v>
      </c>
      <c r="G247" s="3">
        <v>2</v>
      </c>
      <c r="H247" s="3">
        <v>4</v>
      </c>
      <c r="I247" s="3"/>
      <c r="J247" s="3"/>
      <c r="K247" s="3"/>
      <c r="L247" s="4">
        <f t="shared" si="6"/>
        <v>21</v>
      </c>
      <c r="M247" s="4">
        <f t="shared" si="7"/>
        <v>0</v>
      </c>
      <c r="N247" s="42">
        <f t="shared" si="8"/>
        <v>0</v>
      </c>
      <c r="O247" s="91"/>
      <c r="P247" s="56"/>
    </row>
    <row r="248" spans="2:16" ht="18.75">
      <c r="B248" s="18" t="s">
        <v>45</v>
      </c>
      <c r="C248" s="81"/>
      <c r="D248" s="81"/>
      <c r="E248" s="3">
        <v>16</v>
      </c>
      <c r="F248" s="3">
        <v>18</v>
      </c>
      <c r="G248" s="3">
        <v>6</v>
      </c>
      <c r="H248" s="3">
        <v>3</v>
      </c>
      <c r="I248" s="3">
        <v>2</v>
      </c>
      <c r="J248" s="3">
        <v>3</v>
      </c>
      <c r="K248" s="3">
        <v>6</v>
      </c>
      <c r="L248" s="4">
        <f t="shared" si="6"/>
        <v>45</v>
      </c>
      <c r="M248" s="4">
        <f t="shared" si="7"/>
        <v>9</v>
      </c>
      <c r="N248" s="42">
        <f t="shared" si="8"/>
        <v>0.2</v>
      </c>
      <c r="O248" s="90" t="s">
        <v>673</v>
      </c>
      <c r="P248" s="56"/>
    </row>
    <row r="249" spans="2:16" ht="18.75">
      <c r="B249" s="18" t="s">
        <v>46</v>
      </c>
      <c r="C249" s="81"/>
      <c r="D249" s="81"/>
      <c r="E249" s="3">
        <v>10</v>
      </c>
      <c r="F249" s="3">
        <v>3</v>
      </c>
      <c r="G249" s="3">
        <v>3</v>
      </c>
      <c r="H249" s="3"/>
      <c r="I249" s="3"/>
      <c r="J249" s="3"/>
      <c r="K249" s="3">
        <v>1</v>
      </c>
      <c r="L249" s="4">
        <f t="shared" si="6"/>
        <v>16</v>
      </c>
      <c r="M249" s="4">
        <f t="shared" si="7"/>
        <v>1</v>
      </c>
      <c r="N249" s="42">
        <f t="shared" si="8"/>
        <v>0.0625</v>
      </c>
      <c r="O249" s="46">
        <v>10</v>
      </c>
      <c r="P249" s="56"/>
    </row>
    <row r="250" spans="2:16" ht="18.75">
      <c r="B250" s="18" t="s">
        <v>47</v>
      </c>
      <c r="C250" s="81"/>
      <c r="D250" s="81"/>
      <c r="E250" s="3"/>
      <c r="F250" s="3">
        <v>2</v>
      </c>
      <c r="G250" s="3">
        <v>3</v>
      </c>
      <c r="H250" s="3">
        <v>2</v>
      </c>
      <c r="I250" s="3">
        <v>5</v>
      </c>
      <c r="J250" s="3">
        <v>2</v>
      </c>
      <c r="K250" s="3">
        <v>2</v>
      </c>
      <c r="L250" s="4">
        <f t="shared" si="6"/>
        <v>12</v>
      </c>
      <c r="M250" s="4">
        <f t="shared" si="7"/>
        <v>4</v>
      </c>
      <c r="N250" s="42">
        <f t="shared" si="8"/>
        <v>0.3333333333333333</v>
      </c>
      <c r="O250" s="93" t="s">
        <v>672</v>
      </c>
      <c r="P250" s="56"/>
    </row>
    <row r="251" spans="2:16" ht="18.75">
      <c r="B251" s="18" t="s">
        <v>48</v>
      </c>
      <c r="C251" s="81"/>
      <c r="D251" s="81"/>
      <c r="E251" s="3">
        <v>5</v>
      </c>
      <c r="F251" s="3">
        <v>5</v>
      </c>
      <c r="G251" s="3">
        <v>10</v>
      </c>
      <c r="H251" s="3">
        <v>10</v>
      </c>
      <c r="I251" s="3">
        <v>5</v>
      </c>
      <c r="J251" s="3">
        <v>3</v>
      </c>
      <c r="K251" s="3">
        <v>4</v>
      </c>
      <c r="L251" s="4">
        <f t="shared" si="6"/>
        <v>35</v>
      </c>
      <c r="M251" s="4">
        <f t="shared" si="7"/>
        <v>7</v>
      </c>
      <c r="N251" s="42">
        <f t="shared" si="8"/>
        <v>0.2</v>
      </c>
      <c r="O251" s="90" t="s">
        <v>673</v>
      </c>
      <c r="P251" s="56"/>
    </row>
    <row r="252" spans="2:16" ht="21" customHeight="1">
      <c r="B252" s="18" t="s">
        <v>59</v>
      </c>
      <c r="C252" s="81"/>
      <c r="D252" s="81"/>
      <c r="E252" s="3">
        <v>1</v>
      </c>
      <c r="F252" s="3">
        <v>3</v>
      </c>
      <c r="G252" s="3">
        <v>5</v>
      </c>
      <c r="H252" s="3">
        <v>2</v>
      </c>
      <c r="I252" s="3"/>
      <c r="J252" s="3"/>
      <c r="K252" s="3">
        <v>2</v>
      </c>
      <c r="L252" s="4">
        <f t="shared" si="6"/>
        <v>11</v>
      </c>
      <c r="M252" s="4">
        <f t="shared" si="7"/>
        <v>2</v>
      </c>
      <c r="N252" s="42">
        <f t="shared" si="8"/>
        <v>0.18181818181818182</v>
      </c>
      <c r="O252" s="46">
        <v>8</v>
      </c>
      <c r="P252" s="56"/>
    </row>
    <row r="253" spans="2:16" ht="37.5">
      <c r="B253" s="18" t="s">
        <v>49</v>
      </c>
      <c r="C253" s="81"/>
      <c r="D253" s="81"/>
      <c r="E253" s="3"/>
      <c r="F253" s="3">
        <v>4</v>
      </c>
      <c r="G253" s="3">
        <v>6</v>
      </c>
      <c r="H253" s="3">
        <v>7</v>
      </c>
      <c r="I253" s="3">
        <v>5</v>
      </c>
      <c r="J253" s="3">
        <v>2</v>
      </c>
      <c r="K253" s="3">
        <v>11</v>
      </c>
      <c r="L253" s="4">
        <f t="shared" si="6"/>
        <v>22</v>
      </c>
      <c r="M253" s="4">
        <f t="shared" si="7"/>
        <v>13</v>
      </c>
      <c r="N253" s="42">
        <f t="shared" si="8"/>
        <v>0.5909090909090909</v>
      </c>
      <c r="O253" s="92">
        <v>1</v>
      </c>
      <c r="P253" s="56"/>
    </row>
    <row r="254" spans="2:16" ht="18.75">
      <c r="B254" s="19" t="s">
        <v>50</v>
      </c>
      <c r="C254" s="20">
        <f aca="true" t="shared" si="9" ref="C254:I254">SUM(C243:C253)</f>
        <v>0</v>
      </c>
      <c r="D254" s="20">
        <f t="shared" si="9"/>
        <v>0</v>
      </c>
      <c r="E254" s="20">
        <f t="shared" si="9"/>
        <v>45</v>
      </c>
      <c r="F254" s="20">
        <f t="shared" si="9"/>
        <v>54</v>
      </c>
      <c r="G254" s="20">
        <f t="shared" si="9"/>
        <v>42</v>
      </c>
      <c r="H254" s="20">
        <f t="shared" si="9"/>
        <v>42</v>
      </c>
      <c r="I254" s="20">
        <f t="shared" si="9"/>
        <v>26</v>
      </c>
      <c r="J254" s="20">
        <f>SUBTOTAL(9,J243:J253)</f>
        <v>14</v>
      </c>
      <c r="K254" s="20">
        <f>SUM(K243:K253)</f>
        <v>35</v>
      </c>
      <c r="L254" s="20">
        <f>SUM(L243:L253)</f>
        <v>209</v>
      </c>
      <c r="M254" s="20">
        <f>SUM(M243:M253)</f>
        <v>49</v>
      </c>
      <c r="N254" s="43">
        <f t="shared" si="8"/>
        <v>0.23444976076555024</v>
      </c>
      <c r="O254" s="44"/>
      <c r="P254" s="58"/>
    </row>
    <row r="255" spans="2:16" ht="18.75">
      <c r="B255" s="51" t="s">
        <v>56</v>
      </c>
      <c r="C255" s="82">
        <f aca="true" t="shared" si="10" ref="C255:M255">C254-C253</f>
        <v>0</v>
      </c>
      <c r="D255" s="82">
        <f t="shared" si="10"/>
        <v>0</v>
      </c>
      <c r="E255" s="52">
        <f t="shared" si="10"/>
        <v>45</v>
      </c>
      <c r="F255" s="52">
        <f t="shared" si="10"/>
        <v>50</v>
      </c>
      <c r="G255" s="52">
        <f t="shared" si="10"/>
        <v>36</v>
      </c>
      <c r="H255" s="52">
        <f t="shared" si="10"/>
        <v>35</v>
      </c>
      <c r="I255" s="52">
        <f t="shared" si="10"/>
        <v>21</v>
      </c>
      <c r="J255" s="52">
        <f t="shared" si="10"/>
        <v>12</v>
      </c>
      <c r="K255" s="52">
        <f t="shared" si="10"/>
        <v>24</v>
      </c>
      <c r="L255" s="52">
        <f t="shared" si="10"/>
        <v>187</v>
      </c>
      <c r="M255" s="52">
        <f t="shared" si="10"/>
        <v>36</v>
      </c>
      <c r="N255" s="53">
        <f t="shared" si="8"/>
        <v>0.1925133689839572</v>
      </c>
      <c r="O255" s="52"/>
      <c r="P255" s="57"/>
    </row>
    <row r="257" spans="2:6" ht="75">
      <c r="B257" s="17" t="s">
        <v>33</v>
      </c>
      <c r="C257" s="17" t="s">
        <v>60</v>
      </c>
      <c r="D257" s="17" t="s">
        <v>61</v>
      </c>
      <c r="E257" s="17" t="s">
        <v>62</v>
      </c>
      <c r="F257" s="17" t="s">
        <v>64</v>
      </c>
    </row>
    <row r="258" spans="2:6" ht="18.75">
      <c r="B258" s="18" t="s">
        <v>38</v>
      </c>
      <c r="C258" s="22">
        <v>269</v>
      </c>
      <c r="D258" s="22">
        <v>19</v>
      </c>
      <c r="E258" s="47">
        <f>C258/D258</f>
        <v>14.157894736842104</v>
      </c>
      <c r="F258" s="48">
        <v>4</v>
      </c>
    </row>
    <row r="259" spans="2:6" ht="18.75">
      <c r="B259" s="49" t="s">
        <v>42</v>
      </c>
      <c r="C259" s="22">
        <v>37</v>
      </c>
      <c r="D259" s="22">
        <v>11</v>
      </c>
      <c r="E259" s="47">
        <f>C259/D259</f>
        <v>3.3636363636363638</v>
      </c>
      <c r="F259" s="48">
        <v>11</v>
      </c>
    </row>
    <row r="260" spans="2:6" ht="18.75">
      <c r="B260" s="49" t="s">
        <v>73</v>
      </c>
      <c r="C260" s="22">
        <v>220</v>
      </c>
      <c r="D260" s="22">
        <v>14</v>
      </c>
      <c r="E260" s="47">
        <f>C260/D260</f>
        <v>15.714285714285714</v>
      </c>
      <c r="F260" s="88">
        <v>2</v>
      </c>
    </row>
    <row r="261" spans="2:6" ht="18.75">
      <c r="B261" s="49" t="s">
        <v>43</v>
      </c>
      <c r="C261" s="22">
        <v>38</v>
      </c>
      <c r="D261" s="22">
        <v>3</v>
      </c>
      <c r="E261" s="47">
        <f aca="true" t="shared" si="11" ref="E261:E268">C261/D261</f>
        <v>12.666666666666666</v>
      </c>
      <c r="F261" s="48">
        <v>5</v>
      </c>
    </row>
    <row r="262" spans="2:6" ht="18.75">
      <c r="B262" s="49" t="s">
        <v>44</v>
      </c>
      <c r="C262" s="22">
        <v>88</v>
      </c>
      <c r="D262" s="22">
        <v>21</v>
      </c>
      <c r="E262" s="47">
        <f t="shared" si="11"/>
        <v>4.190476190476191</v>
      </c>
      <c r="F262" s="48">
        <v>9</v>
      </c>
    </row>
    <row r="263" spans="2:6" ht="18.75">
      <c r="B263" s="49" t="s">
        <v>45</v>
      </c>
      <c r="C263" s="22">
        <v>330</v>
      </c>
      <c r="D263" s="22">
        <v>45</v>
      </c>
      <c r="E263" s="47">
        <f t="shared" si="11"/>
        <v>7.333333333333333</v>
      </c>
      <c r="F263" s="48">
        <v>8</v>
      </c>
    </row>
    <row r="264" spans="2:6" ht="18.75">
      <c r="B264" s="49" t="s">
        <v>46</v>
      </c>
      <c r="C264" s="22">
        <v>65</v>
      </c>
      <c r="D264" s="22">
        <v>16</v>
      </c>
      <c r="E264" s="47">
        <f t="shared" si="11"/>
        <v>4.0625</v>
      </c>
      <c r="F264" s="50" t="s">
        <v>667</v>
      </c>
    </row>
    <row r="265" spans="2:6" ht="18.75">
      <c r="B265" s="49" t="s">
        <v>47</v>
      </c>
      <c r="C265" s="22">
        <v>173</v>
      </c>
      <c r="D265" s="22">
        <v>12</v>
      </c>
      <c r="E265" s="47">
        <f t="shared" si="11"/>
        <v>14.416666666666666</v>
      </c>
      <c r="F265" s="89" t="s">
        <v>668</v>
      </c>
    </row>
    <row r="266" spans="2:6" ht="18.75">
      <c r="B266" s="49" t="s">
        <v>48</v>
      </c>
      <c r="C266" s="22">
        <v>393</v>
      </c>
      <c r="D266" s="22">
        <v>35</v>
      </c>
      <c r="E266" s="47">
        <f t="shared" si="11"/>
        <v>11.228571428571428</v>
      </c>
      <c r="F266" s="50" t="s">
        <v>669</v>
      </c>
    </row>
    <row r="267" spans="2:6" ht="24" customHeight="1">
      <c r="B267" s="49" t="s">
        <v>59</v>
      </c>
      <c r="C267" s="22">
        <v>114</v>
      </c>
      <c r="D267" s="22">
        <v>11</v>
      </c>
      <c r="E267" s="47">
        <f t="shared" si="11"/>
        <v>10.363636363636363</v>
      </c>
      <c r="F267" s="50" t="s">
        <v>670</v>
      </c>
    </row>
    <row r="268" spans="2:6" ht="37.5">
      <c r="B268" s="18" t="s">
        <v>63</v>
      </c>
      <c r="C268" s="22">
        <v>418</v>
      </c>
      <c r="D268" s="22">
        <v>22</v>
      </c>
      <c r="E268" s="47">
        <f t="shared" si="11"/>
        <v>19</v>
      </c>
      <c r="F268" s="89" t="s">
        <v>671</v>
      </c>
    </row>
    <row r="269" spans="2:6" ht="18.75">
      <c r="B269" s="59" t="s">
        <v>50</v>
      </c>
      <c r="C269" s="59">
        <f>SUM(C258:C268)</f>
        <v>2145</v>
      </c>
      <c r="D269" s="59">
        <f>SUBTOTAL(9,D258:D268)</f>
        <v>209</v>
      </c>
      <c r="E269" s="60">
        <f>C269/D269</f>
        <v>10.263157894736842</v>
      </c>
      <c r="F269" s="59"/>
    </row>
    <row r="270" spans="2:6" ht="18.75">
      <c r="B270" s="49" t="s">
        <v>56</v>
      </c>
      <c r="C270" s="61">
        <f>C258+C259+C260+C261+C262+C263+C264+C265+C266+C267+H265</f>
        <v>1727</v>
      </c>
      <c r="D270" s="61">
        <f>D258+D259+D260+D261+D262+D263+D264+D265+D266+D267+I265</f>
        <v>187</v>
      </c>
      <c r="E270" s="62">
        <f>C270/D270</f>
        <v>9.235294117647058</v>
      </c>
      <c r="F270" s="61"/>
    </row>
  </sheetData>
  <sheetProtection/>
  <autoFilter ref="A18:W227">
    <sortState ref="A19:W270">
      <sortCondition sortBy="value" ref="K19:K270"/>
      <sortCondition descending="1" sortBy="value" ref="Q19:Q270"/>
      <sortCondition sortBy="value" ref="D19:D270"/>
    </sortState>
  </autoFilter>
  <mergeCells count="16">
    <mergeCell ref="A1:W1"/>
    <mergeCell ref="A2:W2"/>
    <mergeCell ref="A3:W3"/>
    <mergeCell ref="B4:D4"/>
    <mergeCell ref="Q4:U4"/>
    <mergeCell ref="A5:W5"/>
    <mergeCell ref="A15:W15"/>
    <mergeCell ref="A16:W16"/>
    <mergeCell ref="A229:W229"/>
    <mergeCell ref="A230:W230"/>
    <mergeCell ref="A6:W6"/>
    <mergeCell ref="A7:W7"/>
    <mergeCell ref="A9:W9"/>
    <mergeCell ref="A10:W10"/>
    <mergeCell ref="A12:W12"/>
    <mergeCell ref="A13:W13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29" r:id="rId1"/>
  <rowBreaks count="1" manualBreakCount="1">
    <brk id="2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6"/>
  <sheetViews>
    <sheetView zoomScalePageLayoutView="0" workbookViewId="0" topLeftCell="A284">
      <selection activeCell="A1" sqref="A1:A296"/>
    </sheetView>
  </sheetViews>
  <sheetFormatPr defaultColWidth="9.140625" defaultRowHeight="15"/>
  <sheetData>
    <row r="1" ht="18.75">
      <c r="A1" s="32">
        <v>1</v>
      </c>
    </row>
    <row r="2" ht="18.75">
      <c r="A2" s="32">
        <v>2</v>
      </c>
    </row>
    <row r="3" ht="18.75">
      <c r="A3" s="32">
        <v>3</v>
      </c>
    </row>
    <row r="4" ht="18.75">
      <c r="A4" s="32">
        <v>4</v>
      </c>
    </row>
    <row r="5" ht="18.75">
      <c r="A5" s="32">
        <v>5</v>
      </c>
    </row>
    <row r="6" ht="18.75">
      <c r="A6" s="32">
        <v>6</v>
      </c>
    </row>
    <row r="7" ht="18.75">
      <c r="A7" s="32">
        <v>7</v>
      </c>
    </row>
    <row r="8" ht="18.75">
      <c r="A8" s="32">
        <v>8</v>
      </c>
    </row>
    <row r="9" ht="18.75">
      <c r="A9" s="32">
        <v>9</v>
      </c>
    </row>
    <row r="10" ht="18.75">
      <c r="A10" s="32">
        <v>10</v>
      </c>
    </row>
    <row r="11" ht="18.75">
      <c r="A11" s="32">
        <v>11</v>
      </c>
    </row>
    <row r="12" ht="18.75">
      <c r="A12" s="32">
        <v>12</v>
      </c>
    </row>
    <row r="13" ht="18.75">
      <c r="A13" s="32">
        <v>13</v>
      </c>
    </row>
    <row r="14" ht="18.75">
      <c r="A14" s="32">
        <v>14</v>
      </c>
    </row>
    <row r="15" ht="18.75">
      <c r="A15" s="32">
        <v>15</v>
      </c>
    </row>
    <row r="16" ht="18.75">
      <c r="A16" s="32">
        <v>16</v>
      </c>
    </row>
    <row r="17" ht="18.75">
      <c r="A17" s="32">
        <v>17</v>
      </c>
    </row>
    <row r="18" ht="18.75">
      <c r="A18" s="32">
        <v>18</v>
      </c>
    </row>
    <row r="19" ht="18.75">
      <c r="A19" s="32">
        <v>19</v>
      </c>
    </row>
    <row r="20" ht="18.75">
      <c r="A20" s="32">
        <v>20</v>
      </c>
    </row>
    <row r="21" ht="18.75">
      <c r="A21" s="32">
        <v>21</v>
      </c>
    </row>
    <row r="22" ht="18.75">
      <c r="A22" s="32">
        <v>22</v>
      </c>
    </row>
    <row r="23" ht="18.75">
      <c r="A23" s="32">
        <v>23</v>
      </c>
    </row>
    <row r="24" ht="18.75">
      <c r="A24" s="32">
        <v>24</v>
      </c>
    </row>
    <row r="25" ht="18.75">
      <c r="A25" s="32">
        <v>25</v>
      </c>
    </row>
    <row r="26" ht="18.75">
      <c r="A26" s="32">
        <v>26</v>
      </c>
    </row>
    <row r="27" ht="18.75">
      <c r="A27" s="32">
        <v>27</v>
      </c>
    </row>
    <row r="28" ht="18.75">
      <c r="A28" s="32">
        <v>28</v>
      </c>
    </row>
    <row r="29" ht="18.75">
      <c r="A29" s="32">
        <v>29</v>
      </c>
    </row>
    <row r="30" ht="18.75">
      <c r="A30" s="32">
        <v>30</v>
      </c>
    </row>
    <row r="31" ht="18.75">
      <c r="A31" s="32">
        <v>31</v>
      </c>
    </row>
    <row r="32" ht="18.75">
      <c r="A32" s="32">
        <v>32</v>
      </c>
    </row>
    <row r="33" ht="18.75">
      <c r="A33" s="32">
        <v>33</v>
      </c>
    </row>
    <row r="34" ht="18.75">
      <c r="A34" s="32">
        <v>34</v>
      </c>
    </row>
    <row r="35" ht="19.5" thickBot="1">
      <c r="A35" s="33">
        <v>35</v>
      </c>
    </row>
    <row r="36" ht="19.5" thickTop="1">
      <c r="A36" s="34">
        <v>36</v>
      </c>
    </row>
    <row r="37" ht="18.75">
      <c r="A37" s="32">
        <v>37</v>
      </c>
    </row>
    <row r="38" ht="18.75">
      <c r="A38" s="32">
        <v>38</v>
      </c>
    </row>
    <row r="39" ht="18.75">
      <c r="A39" s="32">
        <v>39</v>
      </c>
    </row>
    <row r="40" ht="18.75">
      <c r="A40" s="32">
        <v>40</v>
      </c>
    </row>
    <row r="41" ht="18.75">
      <c r="A41" s="32">
        <v>41</v>
      </c>
    </row>
    <row r="42" ht="18.75">
      <c r="A42" s="32">
        <v>42</v>
      </c>
    </row>
    <row r="43" ht="18.75">
      <c r="A43" s="32">
        <v>43</v>
      </c>
    </row>
    <row r="44" ht="18.75">
      <c r="A44" s="32">
        <v>44</v>
      </c>
    </row>
    <row r="45" ht="18.75">
      <c r="A45" s="32">
        <v>45</v>
      </c>
    </row>
    <row r="46" ht="18.75">
      <c r="A46" s="32">
        <v>46</v>
      </c>
    </row>
    <row r="47" ht="18.75">
      <c r="A47" s="32">
        <v>47</v>
      </c>
    </row>
    <row r="48" ht="18.75">
      <c r="A48" s="32">
        <v>48</v>
      </c>
    </row>
    <row r="49" ht="18.75">
      <c r="A49" s="35">
        <v>49</v>
      </c>
    </row>
    <row r="50" ht="18.75">
      <c r="A50" s="32">
        <v>50</v>
      </c>
    </row>
    <row r="51" ht="18.75">
      <c r="A51" s="32">
        <v>51</v>
      </c>
    </row>
    <row r="52" ht="18.75">
      <c r="A52" s="32">
        <v>52</v>
      </c>
    </row>
    <row r="53" ht="18.75">
      <c r="A53" s="32">
        <v>53</v>
      </c>
    </row>
    <row r="54" ht="18.75">
      <c r="A54" s="32">
        <v>54</v>
      </c>
    </row>
    <row r="55" ht="18.75">
      <c r="A55" s="32">
        <v>55</v>
      </c>
    </row>
    <row r="56" ht="18.75">
      <c r="A56" s="32">
        <v>56</v>
      </c>
    </row>
    <row r="57" ht="18.75">
      <c r="A57" s="32">
        <v>57</v>
      </c>
    </row>
    <row r="58" ht="18.75">
      <c r="A58" s="32">
        <v>58</v>
      </c>
    </row>
    <row r="59" ht="18.75">
      <c r="A59" s="32">
        <v>59</v>
      </c>
    </row>
    <row r="60" ht="18.75">
      <c r="A60" s="35">
        <v>60</v>
      </c>
    </row>
    <row r="61" ht="18.75">
      <c r="A61" s="32">
        <v>61</v>
      </c>
    </row>
    <row r="62" ht="18.75">
      <c r="A62" s="32">
        <v>62</v>
      </c>
    </row>
    <row r="63" ht="18.75">
      <c r="A63" s="32">
        <v>63</v>
      </c>
    </row>
    <row r="64" ht="18.75">
      <c r="A64" s="32">
        <v>64</v>
      </c>
    </row>
    <row r="65" ht="18.75">
      <c r="A65" s="32">
        <v>65</v>
      </c>
    </row>
    <row r="66" ht="18.75">
      <c r="A66" s="32">
        <v>66</v>
      </c>
    </row>
    <row r="67" ht="18.75">
      <c r="A67" s="32">
        <v>67</v>
      </c>
    </row>
    <row r="68" ht="18.75">
      <c r="A68" s="32">
        <v>68</v>
      </c>
    </row>
    <row r="69" ht="18.75">
      <c r="A69" s="32">
        <v>69</v>
      </c>
    </row>
    <row r="70" ht="18.75">
      <c r="A70" s="32">
        <v>70</v>
      </c>
    </row>
    <row r="71" ht="18.75">
      <c r="A71" s="32">
        <v>71</v>
      </c>
    </row>
    <row r="72" ht="18.75">
      <c r="A72" s="32">
        <v>72</v>
      </c>
    </row>
    <row r="73" ht="18.75">
      <c r="A73" s="32">
        <v>73</v>
      </c>
    </row>
    <row r="74" ht="18.75">
      <c r="A74" s="32">
        <v>74</v>
      </c>
    </row>
    <row r="75" ht="18.75">
      <c r="A75" s="32">
        <v>75</v>
      </c>
    </row>
    <row r="76" ht="18.75">
      <c r="A76" s="32">
        <v>76</v>
      </c>
    </row>
    <row r="77" ht="18.75">
      <c r="A77" s="32">
        <v>77</v>
      </c>
    </row>
    <row r="78" ht="18.75">
      <c r="A78" s="32">
        <v>78</v>
      </c>
    </row>
    <row r="79" ht="18.75">
      <c r="A79" s="32">
        <v>79</v>
      </c>
    </row>
    <row r="80" ht="18.75">
      <c r="A80" s="32">
        <v>80</v>
      </c>
    </row>
    <row r="81" ht="18.75">
      <c r="A81" s="32">
        <v>81</v>
      </c>
    </row>
    <row r="82" ht="18.75">
      <c r="A82" s="32">
        <v>82</v>
      </c>
    </row>
    <row r="83" ht="18.75">
      <c r="A83" s="32">
        <v>83</v>
      </c>
    </row>
    <row r="84" ht="18.75">
      <c r="A84" s="32">
        <v>84</v>
      </c>
    </row>
    <row r="85" ht="18.75">
      <c r="A85" s="32">
        <v>85</v>
      </c>
    </row>
    <row r="86" ht="18.75">
      <c r="A86" s="32">
        <v>86</v>
      </c>
    </row>
    <row r="87" ht="18.75">
      <c r="A87" s="32">
        <v>87</v>
      </c>
    </row>
    <row r="88" ht="18.75">
      <c r="A88" s="32">
        <v>88</v>
      </c>
    </row>
    <row r="89" ht="18.75">
      <c r="A89" s="32">
        <v>89</v>
      </c>
    </row>
    <row r="90" ht="18.75">
      <c r="A90" s="32">
        <v>90</v>
      </c>
    </row>
    <row r="91" ht="18.75">
      <c r="A91" s="32">
        <v>91</v>
      </c>
    </row>
    <row r="92" ht="18.75">
      <c r="A92" s="32">
        <v>92</v>
      </c>
    </row>
    <row r="93" ht="18.75">
      <c r="A93" s="32">
        <v>93</v>
      </c>
    </row>
    <row r="94" ht="18.75">
      <c r="A94" s="32">
        <v>94</v>
      </c>
    </row>
    <row r="95" ht="18.75">
      <c r="A95" s="32">
        <v>95</v>
      </c>
    </row>
    <row r="96" ht="18.75">
      <c r="A96" s="32">
        <v>96</v>
      </c>
    </row>
    <row r="97" ht="18.75">
      <c r="A97" s="32">
        <v>97</v>
      </c>
    </row>
    <row r="98" ht="18.75">
      <c r="A98" s="32">
        <v>98</v>
      </c>
    </row>
    <row r="99" ht="18.75">
      <c r="A99" s="32">
        <v>99</v>
      </c>
    </row>
    <row r="100" ht="18.75">
      <c r="A100" s="32">
        <v>100</v>
      </c>
    </row>
    <row r="101" ht="18.75">
      <c r="A101" s="32">
        <v>101</v>
      </c>
    </row>
    <row r="102" ht="18.75">
      <c r="A102" s="32">
        <v>102</v>
      </c>
    </row>
    <row r="103" ht="18.75">
      <c r="A103" s="32">
        <v>103</v>
      </c>
    </row>
    <row r="104" ht="18.75">
      <c r="A104" s="32">
        <v>104</v>
      </c>
    </row>
    <row r="105" ht="18.75">
      <c r="A105" s="32">
        <v>105</v>
      </c>
    </row>
    <row r="106" ht="18.75">
      <c r="A106" s="32">
        <v>106</v>
      </c>
    </row>
    <row r="107" ht="18.75">
      <c r="A107" s="32">
        <v>107</v>
      </c>
    </row>
    <row r="108" ht="18.75">
      <c r="A108" s="32">
        <v>108</v>
      </c>
    </row>
    <row r="109" ht="18.75">
      <c r="A109" s="32">
        <v>109</v>
      </c>
    </row>
    <row r="110" ht="18.75">
      <c r="A110" s="32">
        <v>110</v>
      </c>
    </row>
    <row r="111" ht="18.75">
      <c r="A111" s="32">
        <v>111</v>
      </c>
    </row>
    <row r="112" ht="18.75">
      <c r="A112" s="32">
        <v>112</v>
      </c>
    </row>
    <row r="113" ht="18.75">
      <c r="A113" s="32">
        <v>113</v>
      </c>
    </row>
    <row r="114" ht="19.5" thickBot="1">
      <c r="A114" s="33">
        <v>114</v>
      </c>
    </row>
    <row r="115" ht="19.5" thickTop="1">
      <c r="A115" s="34">
        <v>115</v>
      </c>
    </row>
    <row r="116" ht="18.75">
      <c r="A116" s="32">
        <v>116</v>
      </c>
    </row>
    <row r="117" ht="18.75">
      <c r="A117" s="32">
        <v>117</v>
      </c>
    </row>
    <row r="118" ht="18.75">
      <c r="A118" s="32">
        <v>118</v>
      </c>
    </row>
    <row r="119" ht="18.75">
      <c r="A119" s="32">
        <v>119</v>
      </c>
    </row>
    <row r="120" ht="18.75">
      <c r="A120" s="32">
        <v>120</v>
      </c>
    </row>
    <row r="121" ht="18.75">
      <c r="A121" s="32">
        <v>121</v>
      </c>
    </row>
    <row r="122" ht="18.75">
      <c r="A122" s="32">
        <v>122</v>
      </c>
    </row>
    <row r="123" ht="18.75">
      <c r="A123" s="32">
        <v>123</v>
      </c>
    </row>
    <row r="124" ht="18.75">
      <c r="A124" s="32">
        <v>124</v>
      </c>
    </row>
    <row r="125" ht="18.75">
      <c r="A125" s="32">
        <v>125</v>
      </c>
    </row>
    <row r="126" ht="18.75">
      <c r="A126" s="32">
        <v>126</v>
      </c>
    </row>
    <row r="127" ht="18.75">
      <c r="A127" s="32">
        <v>127</v>
      </c>
    </row>
    <row r="128" ht="18.75">
      <c r="A128" s="32">
        <v>128</v>
      </c>
    </row>
    <row r="129" ht="18.75">
      <c r="A129" s="32">
        <v>129</v>
      </c>
    </row>
    <row r="130" ht="18.75">
      <c r="A130" s="32">
        <v>130</v>
      </c>
    </row>
    <row r="131" ht="18.75">
      <c r="A131" s="32">
        <v>131</v>
      </c>
    </row>
    <row r="132" ht="18.75">
      <c r="A132" s="32">
        <v>132</v>
      </c>
    </row>
    <row r="133" ht="18.75">
      <c r="A133" s="32">
        <v>133</v>
      </c>
    </row>
    <row r="134" ht="18.75">
      <c r="A134" s="32">
        <v>134</v>
      </c>
    </row>
    <row r="135" ht="18.75">
      <c r="A135" s="32">
        <v>135</v>
      </c>
    </row>
    <row r="136" ht="18.75">
      <c r="A136" s="32">
        <v>136</v>
      </c>
    </row>
    <row r="137" ht="18.75">
      <c r="A137" s="32">
        <v>137</v>
      </c>
    </row>
    <row r="138" ht="18.75">
      <c r="A138" s="32">
        <v>138</v>
      </c>
    </row>
    <row r="139" ht="18.75">
      <c r="A139" s="32">
        <v>139</v>
      </c>
    </row>
    <row r="140" ht="18.75">
      <c r="A140" s="32">
        <v>140</v>
      </c>
    </row>
    <row r="141" ht="18.75">
      <c r="A141" s="32">
        <v>141</v>
      </c>
    </row>
    <row r="142" ht="18.75">
      <c r="A142" s="32">
        <v>142</v>
      </c>
    </row>
    <row r="143" ht="18.75">
      <c r="A143" s="32">
        <v>143</v>
      </c>
    </row>
    <row r="144" ht="18.75">
      <c r="A144" s="32">
        <v>144</v>
      </c>
    </row>
    <row r="145" ht="18.75">
      <c r="A145" s="32">
        <v>145</v>
      </c>
    </row>
    <row r="146" ht="18.75">
      <c r="A146" s="32">
        <v>146</v>
      </c>
    </row>
    <row r="147" ht="18.75">
      <c r="A147" s="32">
        <v>147</v>
      </c>
    </row>
    <row r="148" ht="18.75">
      <c r="A148" s="32">
        <v>148</v>
      </c>
    </row>
    <row r="149" ht="18.75">
      <c r="A149" s="32">
        <v>149</v>
      </c>
    </row>
    <row r="150" ht="18.75">
      <c r="A150" s="32">
        <v>150</v>
      </c>
    </row>
    <row r="151" ht="18.75">
      <c r="A151" s="32">
        <v>151</v>
      </c>
    </row>
    <row r="152" ht="18.75">
      <c r="A152" s="32">
        <v>152</v>
      </c>
    </row>
    <row r="153" ht="18.75">
      <c r="A153" s="32">
        <v>153</v>
      </c>
    </row>
    <row r="154" ht="18.75">
      <c r="A154" s="32">
        <v>154</v>
      </c>
    </row>
    <row r="155" ht="18.75">
      <c r="A155" s="32">
        <v>155</v>
      </c>
    </row>
    <row r="156" ht="18.75">
      <c r="A156" s="32">
        <v>156</v>
      </c>
    </row>
    <row r="157" ht="18.75">
      <c r="A157" s="32">
        <v>157</v>
      </c>
    </row>
    <row r="158" ht="18.75">
      <c r="A158" s="32">
        <v>158</v>
      </c>
    </row>
    <row r="159" ht="18.75">
      <c r="A159" s="32">
        <v>159</v>
      </c>
    </row>
    <row r="160" ht="18.75">
      <c r="A160" s="32">
        <v>160</v>
      </c>
    </row>
    <row r="161" ht="18.75">
      <c r="A161" s="32">
        <v>161</v>
      </c>
    </row>
    <row r="162" ht="18.75">
      <c r="A162" s="32">
        <v>162</v>
      </c>
    </row>
    <row r="163" ht="18.75">
      <c r="A163" s="32">
        <v>163</v>
      </c>
    </row>
    <row r="164" ht="18.75">
      <c r="A164" s="32">
        <v>164</v>
      </c>
    </row>
    <row r="165" ht="18.75">
      <c r="A165" s="32">
        <v>165</v>
      </c>
    </row>
    <row r="166" ht="18.75">
      <c r="A166" s="32">
        <v>166</v>
      </c>
    </row>
    <row r="167" ht="18.75">
      <c r="A167" s="32">
        <v>167</v>
      </c>
    </row>
    <row r="168" ht="18.75">
      <c r="A168" s="32">
        <v>168</v>
      </c>
    </row>
    <row r="169" ht="18.75">
      <c r="A169" s="34">
        <v>169</v>
      </c>
    </row>
    <row r="170" ht="18.75">
      <c r="A170" s="32">
        <v>170</v>
      </c>
    </row>
    <row r="171" ht="18.75">
      <c r="A171" s="32">
        <v>171</v>
      </c>
    </row>
    <row r="172" ht="18.75">
      <c r="A172" s="32">
        <v>172</v>
      </c>
    </row>
    <row r="173" ht="18.75">
      <c r="A173" s="32">
        <v>173</v>
      </c>
    </row>
    <row r="174" ht="18.75">
      <c r="A174" s="32">
        <v>174</v>
      </c>
    </row>
    <row r="175" ht="19.5" thickBot="1">
      <c r="A175" s="33">
        <v>175</v>
      </c>
    </row>
    <row r="176" ht="19.5" thickTop="1">
      <c r="A176" s="34">
        <v>176</v>
      </c>
    </row>
    <row r="177" ht="18.75">
      <c r="A177" s="32">
        <v>177</v>
      </c>
    </row>
    <row r="178" ht="18.75">
      <c r="A178" s="32">
        <v>178</v>
      </c>
    </row>
    <row r="179" ht="18.75">
      <c r="A179" s="32">
        <v>179</v>
      </c>
    </row>
    <row r="180" ht="18.75">
      <c r="A180" s="32">
        <v>180</v>
      </c>
    </row>
    <row r="181" ht="18.75">
      <c r="A181" s="32">
        <v>181</v>
      </c>
    </row>
    <row r="182" ht="18.75">
      <c r="A182" s="32">
        <v>182</v>
      </c>
    </row>
    <row r="183" ht="18.75">
      <c r="A183" s="32">
        <v>183</v>
      </c>
    </row>
    <row r="184" ht="18.75">
      <c r="A184" s="32">
        <v>184</v>
      </c>
    </row>
    <row r="185" ht="18.75">
      <c r="A185" s="32">
        <v>185</v>
      </c>
    </row>
    <row r="186" ht="18.75">
      <c r="A186" s="32">
        <v>186</v>
      </c>
    </row>
    <row r="187" ht="18.75">
      <c r="A187" s="32">
        <v>187</v>
      </c>
    </row>
    <row r="188" ht="18.75">
      <c r="A188" s="32">
        <v>188</v>
      </c>
    </row>
    <row r="189" ht="18.75">
      <c r="A189" s="32">
        <v>189</v>
      </c>
    </row>
    <row r="190" ht="18.75">
      <c r="A190" s="32">
        <v>190</v>
      </c>
    </row>
    <row r="191" ht="18.75">
      <c r="A191" s="32">
        <v>191</v>
      </c>
    </row>
    <row r="192" ht="18.75">
      <c r="A192" s="32">
        <v>192</v>
      </c>
    </row>
    <row r="193" ht="18.75">
      <c r="A193" s="32">
        <v>193</v>
      </c>
    </row>
    <row r="194" ht="18.75">
      <c r="A194" s="32">
        <v>194</v>
      </c>
    </row>
    <row r="195" ht="18.75">
      <c r="A195" s="32">
        <v>195</v>
      </c>
    </row>
    <row r="196" ht="18.75">
      <c r="A196" s="32">
        <v>196</v>
      </c>
    </row>
    <row r="197" ht="18.75">
      <c r="A197" s="32">
        <v>197</v>
      </c>
    </row>
    <row r="198" ht="18.75">
      <c r="A198" s="32">
        <v>198</v>
      </c>
    </row>
    <row r="199" ht="18.75">
      <c r="A199" s="32">
        <v>199</v>
      </c>
    </row>
    <row r="200" ht="18.75">
      <c r="A200" s="32">
        <v>200</v>
      </c>
    </row>
    <row r="201" ht="18.75">
      <c r="A201" s="32">
        <v>201</v>
      </c>
    </row>
    <row r="202" ht="18.75">
      <c r="A202" s="32">
        <v>202</v>
      </c>
    </row>
    <row r="203" ht="18.75">
      <c r="A203" s="32">
        <v>203</v>
      </c>
    </row>
    <row r="204" ht="18.75">
      <c r="A204" s="32">
        <v>204</v>
      </c>
    </row>
    <row r="205" ht="18.75">
      <c r="A205" s="32">
        <v>205</v>
      </c>
    </row>
    <row r="206" ht="18.75">
      <c r="A206" s="32">
        <v>206</v>
      </c>
    </row>
    <row r="207" ht="18.75">
      <c r="A207" s="32">
        <v>207</v>
      </c>
    </row>
    <row r="208" ht="18.75">
      <c r="A208" s="32">
        <v>208</v>
      </c>
    </row>
    <row r="209" ht="18.75">
      <c r="A209" s="32">
        <v>209</v>
      </c>
    </row>
    <row r="210" ht="18.75">
      <c r="A210" s="32">
        <v>210</v>
      </c>
    </row>
    <row r="211" ht="18.75">
      <c r="A211" s="32">
        <v>211</v>
      </c>
    </row>
    <row r="212" ht="18.75">
      <c r="A212" s="32">
        <v>212</v>
      </c>
    </row>
    <row r="213" ht="18.75">
      <c r="A213" s="32">
        <v>213</v>
      </c>
    </row>
    <row r="214" ht="18.75">
      <c r="A214" s="32">
        <v>214</v>
      </c>
    </row>
    <row r="215" ht="18.75">
      <c r="A215" s="32">
        <v>215</v>
      </c>
    </row>
    <row r="216" ht="18.75">
      <c r="A216" s="32">
        <v>216</v>
      </c>
    </row>
    <row r="217" ht="18.75">
      <c r="A217" s="32">
        <v>217</v>
      </c>
    </row>
    <row r="218" ht="18.75">
      <c r="A218" s="32">
        <v>218</v>
      </c>
    </row>
    <row r="219" ht="18.75">
      <c r="A219" s="32">
        <v>219</v>
      </c>
    </row>
    <row r="220" ht="18.75">
      <c r="A220" s="32">
        <v>220</v>
      </c>
    </row>
    <row r="221" ht="18.75">
      <c r="A221" s="32">
        <v>221</v>
      </c>
    </row>
    <row r="222" ht="18.75">
      <c r="A222" s="32">
        <v>222</v>
      </c>
    </row>
    <row r="223" ht="18.75">
      <c r="A223" s="32">
        <v>223</v>
      </c>
    </row>
    <row r="224" ht="18.75">
      <c r="A224" s="32">
        <v>224</v>
      </c>
    </row>
    <row r="225" ht="18.75">
      <c r="A225" s="32">
        <v>225</v>
      </c>
    </row>
    <row r="226" ht="18.75">
      <c r="A226" s="32">
        <v>226</v>
      </c>
    </row>
    <row r="227" ht="18.75">
      <c r="A227" s="32">
        <v>227</v>
      </c>
    </row>
    <row r="228" ht="18.75">
      <c r="A228" s="32">
        <v>228</v>
      </c>
    </row>
    <row r="229" ht="18.75">
      <c r="A229" s="32">
        <v>229</v>
      </c>
    </row>
    <row r="230" ht="18.75">
      <c r="A230" s="32">
        <v>230</v>
      </c>
    </row>
    <row r="231" ht="18.75">
      <c r="A231" s="32">
        <v>231</v>
      </c>
    </row>
    <row r="232" ht="18.75">
      <c r="A232" s="32">
        <v>232</v>
      </c>
    </row>
    <row r="233" ht="18.75">
      <c r="A233" s="32">
        <v>233</v>
      </c>
    </row>
    <row r="234" ht="19.5" thickBot="1">
      <c r="A234" s="33">
        <v>234</v>
      </c>
    </row>
    <row r="235" ht="19.5" thickTop="1">
      <c r="A235" s="34">
        <v>235</v>
      </c>
    </row>
    <row r="236" ht="18.75">
      <c r="A236" s="32">
        <v>236</v>
      </c>
    </row>
    <row r="237" ht="18.75">
      <c r="A237" s="32">
        <v>237</v>
      </c>
    </row>
    <row r="238" ht="18.75">
      <c r="A238" s="32">
        <v>238</v>
      </c>
    </row>
    <row r="239" ht="18.75">
      <c r="A239" s="32">
        <v>239</v>
      </c>
    </row>
    <row r="240" ht="18.75">
      <c r="A240" s="32">
        <v>240</v>
      </c>
    </row>
    <row r="241" ht="18.75">
      <c r="A241" s="32">
        <v>241</v>
      </c>
    </row>
    <row r="242" ht="18.75">
      <c r="A242" s="32">
        <v>242</v>
      </c>
    </row>
    <row r="243" ht="18.75">
      <c r="A243" s="32">
        <v>243</v>
      </c>
    </row>
    <row r="244" ht="18.75">
      <c r="A244" s="32">
        <v>244</v>
      </c>
    </row>
    <row r="245" ht="18.75">
      <c r="A245" s="32">
        <v>245</v>
      </c>
    </row>
    <row r="246" ht="18.75">
      <c r="A246" s="32">
        <v>246</v>
      </c>
    </row>
    <row r="247" ht="18.75">
      <c r="A247" s="32">
        <v>247</v>
      </c>
    </row>
    <row r="248" ht="18.75">
      <c r="A248" s="32">
        <v>248</v>
      </c>
    </row>
    <row r="249" ht="18.75">
      <c r="A249" s="32">
        <v>249</v>
      </c>
    </row>
    <row r="250" ht="18.75">
      <c r="A250" s="32">
        <v>250</v>
      </c>
    </row>
    <row r="251" ht="18.75">
      <c r="A251" s="32">
        <v>251</v>
      </c>
    </row>
    <row r="252" ht="18.75">
      <c r="A252" s="32">
        <v>252</v>
      </c>
    </row>
    <row r="253" ht="18.75">
      <c r="A253" s="32">
        <v>253</v>
      </c>
    </row>
    <row r="254" ht="18.75">
      <c r="A254" s="32">
        <v>254</v>
      </c>
    </row>
    <row r="255" ht="18.75">
      <c r="A255" s="32">
        <v>255</v>
      </c>
    </row>
    <row r="256" ht="18.75">
      <c r="A256" s="32">
        <v>256</v>
      </c>
    </row>
    <row r="257" ht="18.75">
      <c r="A257" s="32">
        <v>257</v>
      </c>
    </row>
    <row r="258" ht="18.75">
      <c r="A258" s="32">
        <v>258</v>
      </c>
    </row>
    <row r="259" ht="18.75">
      <c r="A259" s="32">
        <v>259</v>
      </c>
    </row>
    <row r="260" ht="18.75">
      <c r="A260" s="32">
        <v>260</v>
      </c>
    </row>
    <row r="261" ht="18.75">
      <c r="A261" s="32">
        <v>261</v>
      </c>
    </row>
    <row r="262" ht="18.75">
      <c r="A262" s="32">
        <v>262</v>
      </c>
    </row>
    <row r="263" ht="18.75">
      <c r="A263" s="32">
        <v>263</v>
      </c>
    </row>
    <row r="264" ht="18.75">
      <c r="A264" s="32">
        <v>264</v>
      </c>
    </row>
    <row r="265" ht="18.75">
      <c r="A265" s="32">
        <v>265</v>
      </c>
    </row>
    <row r="266" ht="18.75">
      <c r="A266" s="32">
        <v>266</v>
      </c>
    </row>
    <row r="267" ht="18.75">
      <c r="A267" s="32">
        <v>267</v>
      </c>
    </row>
    <row r="268" ht="18.75">
      <c r="A268" s="32">
        <v>268</v>
      </c>
    </row>
    <row r="269" ht="18.75">
      <c r="A269" s="32">
        <v>269</v>
      </c>
    </row>
    <row r="270" ht="18.75">
      <c r="A270" s="32">
        <v>270</v>
      </c>
    </row>
    <row r="271" ht="18.75">
      <c r="A271" s="32">
        <v>271</v>
      </c>
    </row>
    <row r="272" ht="18.75">
      <c r="A272" s="32">
        <v>272</v>
      </c>
    </row>
    <row r="273" ht="18.75">
      <c r="A273" s="32">
        <v>273</v>
      </c>
    </row>
    <row r="274" ht="18.75">
      <c r="A274" s="32">
        <v>274</v>
      </c>
    </row>
    <row r="275" ht="18.75">
      <c r="A275" s="32">
        <v>275</v>
      </c>
    </row>
    <row r="276" ht="18.75">
      <c r="A276" s="32">
        <v>276</v>
      </c>
    </row>
    <row r="277" ht="18.75">
      <c r="A277" s="32">
        <v>277</v>
      </c>
    </row>
    <row r="278" ht="18.75">
      <c r="A278" s="32">
        <v>278</v>
      </c>
    </row>
    <row r="279" ht="18.75">
      <c r="A279" s="32">
        <v>279</v>
      </c>
    </row>
    <row r="280" ht="18.75">
      <c r="A280" s="32">
        <v>280</v>
      </c>
    </row>
    <row r="281" ht="18.75">
      <c r="A281" s="32">
        <v>281</v>
      </c>
    </row>
    <row r="282" ht="18.75">
      <c r="A282" s="32">
        <v>282</v>
      </c>
    </row>
    <row r="283" ht="18.75">
      <c r="A283" s="32">
        <v>283</v>
      </c>
    </row>
    <row r="284" ht="18.75">
      <c r="A284" s="32">
        <v>284</v>
      </c>
    </row>
    <row r="285" ht="18.75">
      <c r="A285" s="32">
        <v>285</v>
      </c>
    </row>
    <row r="286" ht="18.75">
      <c r="A286" s="32">
        <v>286</v>
      </c>
    </row>
    <row r="287" ht="18.75">
      <c r="A287" s="32">
        <v>287</v>
      </c>
    </row>
    <row r="288" ht="18.75">
      <c r="A288" s="32">
        <v>288</v>
      </c>
    </row>
    <row r="289" ht="18.75">
      <c r="A289" s="32">
        <v>289</v>
      </c>
    </row>
    <row r="290" ht="18.75">
      <c r="A290" s="32">
        <v>290</v>
      </c>
    </row>
    <row r="291" ht="18.75">
      <c r="A291" s="32">
        <v>291</v>
      </c>
    </row>
    <row r="292" ht="18.75">
      <c r="A292" s="32">
        <v>292</v>
      </c>
    </row>
    <row r="293" ht="18.75">
      <c r="A293" s="32">
        <v>293</v>
      </c>
    </row>
    <row r="294" ht="18.75">
      <c r="A294" s="32">
        <v>294</v>
      </c>
    </row>
    <row r="295" ht="18.75">
      <c r="A295" s="32">
        <v>295</v>
      </c>
    </row>
    <row r="296" ht="18.75">
      <c r="A296" s="32">
        <v>296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2020-10-20T19:11:07Z</cp:lastPrinted>
  <dcterms:created xsi:type="dcterms:W3CDTF">2015-08-25T10:03:36Z</dcterms:created>
  <dcterms:modified xsi:type="dcterms:W3CDTF">2020-10-21T14:18:12Z</dcterms:modified>
  <cp:category/>
  <cp:version/>
  <cp:contentType/>
  <cp:contentStatus/>
</cp:coreProperties>
</file>